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50" windowHeight="7890" tabRatio="805" activeTab="4"/>
  </bookViews>
  <sheets>
    <sheet name="Ε (3) ΚΟΡΙΤΣΙΑ" sheetId="2" r:id="rId1"/>
    <sheet name="Δ (2) ΚΟΡΙΤΣΙΑ" sheetId="3" r:id="rId2"/>
    <sheet name="Ε(2) ΚΟΡΙΤΣΙΑ" sheetId="18" r:id="rId3"/>
    <sheet name="Δ (3) ΚΟΡΙΤΣΙΑ" sheetId="4" r:id="rId4"/>
    <sheet name="Δ (2) ΑΝΔΡΩΝ" sheetId="11" r:id="rId5"/>
  </sheets>
  <definedNames>
    <definedName name="_GoBack" localSheetId="3">'Δ (3) ΚΟΡΙΤΣΙΑ'!$B$16</definedName>
    <definedName name="_xlnm.Print_Area" localSheetId="4">'Δ (2) ΑΝΔΡΩΝ'!$A$1:$T$16</definedName>
    <definedName name="_xlnm.Print_Area" localSheetId="1">'Δ (2) ΚΟΡΙΤΣΙΑ'!$A$1:$T$22</definedName>
    <definedName name="_xlnm.Print_Area" localSheetId="3">'Δ (3) ΚΟΡΙΤΣΙΑ'!$A$2:$T$25</definedName>
    <definedName name="_xlnm.Print_Area" localSheetId="0">'Ε (3) ΚΟΡΙΤΣΙΑ'!$A$2:$T$23</definedName>
    <definedName name="Z_08A8F24D_F1C9_47A0_A0D7_AA6230952053_.wvu.Cols" localSheetId="1" hidden="1">'Δ (2) ΚΟΡΙΤΣΙΑ'!#REF!</definedName>
    <definedName name="Z_08A8F24D_F1C9_47A0_A0D7_AA6230952053_.wvu.Cols" localSheetId="3" hidden="1">'Δ (3) ΚΟΡΙΤΣΙΑ'!#REF!</definedName>
    <definedName name="Z_5B8B170C_6773_4E81_A3F7_2E74A688D9E6_.wvu.PrintArea" localSheetId="4" hidden="1">'Δ (2) ΑΝΔΡΩΝ'!$A$6:$R$12</definedName>
    <definedName name="Z_5B8B170C_6773_4E81_A3F7_2E74A688D9E6_.wvu.PrintArea" localSheetId="1" hidden="1">'Δ (2) ΚΟΡΙΤΣΙΑ'!$B$1:$R$1</definedName>
    <definedName name="Z_5B8B170C_6773_4E81_A3F7_2E74A688D9E6_.wvu.Rows" localSheetId="0" hidden="1">'Ε (3) ΚΟΡΙΤΣΙΑ'!#REF!</definedName>
    <definedName name="ΝΟΝΕ">#REF!</definedName>
  </definedNames>
  <calcPr calcId="125725"/>
  <customWorkbookViews>
    <customWorkbookView name="ego_thessaloniki - Προσωπική προβολή" guid="{5B8B170C-6773-4E81-A3F7-2E74A688D9E6}" mergeInterval="0" personalView="1" maximized="1" windowWidth="1020" windowHeight="575" tabRatio="965" activeSheetId="1"/>
    <customWorkbookView name="pc6 - Προσωπική προβολή" guid="{FF25064C-9019-446D-A4F1-94D4B8D4BE7A}" mergeInterval="0" personalView="1" maximized="1" windowWidth="1020" windowHeight="596" tabRatio="931" activeSheetId="7"/>
    <customWorkbookView name="aesgbe - Προσωπική προβολή" guid="{08A8F24D-F1C9-47A0-A0D7-AA6230952053}" mergeInterval="0" personalView="1" maximized="1" windowWidth="1020" windowHeight="596" tabRatio="901" activeSheetId="6"/>
    <customWorkbookView name="miskaki - Προσωπική προβολή" guid="{A07D9EED-3DAD-4E64-9454-987D9B2F6283}" mergeInterval="0" personalView="1" maximized="1" xWindow="1" yWindow="1" windowWidth="1280" windowHeight="540" tabRatio="1000" activeSheetId="1"/>
  </customWorkbookViews>
</workbook>
</file>

<file path=xl/calcChain.xml><?xml version="1.0" encoding="utf-8"?>
<calcChain xmlns="http://schemas.openxmlformats.org/spreadsheetml/2006/main">
  <c r="M23" i="4"/>
  <c r="H18" i="3"/>
  <c r="M22" i="2"/>
  <c r="M21"/>
  <c r="M19"/>
  <c r="M18"/>
  <c r="M16"/>
  <c r="M15"/>
  <c r="M13"/>
  <c r="M12"/>
  <c r="M21" i="3"/>
  <c r="M20"/>
  <c r="M18"/>
  <c r="M17"/>
  <c r="M15"/>
  <c r="M14"/>
  <c r="M21" i="18"/>
  <c r="M20"/>
  <c r="M18"/>
  <c r="M17"/>
  <c r="M15"/>
  <c r="M14"/>
  <c r="M24" i="4"/>
  <c r="M21"/>
  <c r="M20"/>
  <c r="M18"/>
  <c r="M17"/>
  <c r="M15"/>
  <c r="M14"/>
  <c r="M15" i="11"/>
  <c r="M14"/>
  <c r="H15" l="1"/>
  <c r="H14"/>
  <c r="H24" i="4"/>
  <c r="H23"/>
  <c r="H21"/>
  <c r="H20"/>
  <c r="H18"/>
  <c r="H17"/>
  <c r="H15"/>
  <c r="H14"/>
  <c r="H21" i="18"/>
  <c r="H20"/>
  <c r="H18"/>
  <c r="H17"/>
  <c r="H15"/>
  <c r="H14"/>
  <c r="H21" i="3" l="1"/>
  <c r="H20"/>
  <c r="H17"/>
  <c r="H15"/>
  <c r="H14"/>
  <c r="H22" i="2"/>
  <c r="H21"/>
  <c r="H19"/>
  <c r="H18"/>
  <c r="H16"/>
  <c r="P16" s="1"/>
  <c r="Q16" s="1"/>
  <c r="H15"/>
  <c r="H13"/>
  <c r="H12"/>
  <c r="M22" i="18"/>
  <c r="H22"/>
  <c r="M19"/>
  <c r="H19"/>
  <c r="M16"/>
  <c r="H16"/>
  <c r="M25" i="4"/>
  <c r="H25"/>
  <c r="P24"/>
  <c r="Q24" s="1"/>
  <c r="P23"/>
  <c r="Q23" s="1"/>
  <c r="H22" i="3"/>
  <c r="M22"/>
  <c r="H19"/>
  <c r="M19"/>
  <c r="H16"/>
  <c r="P16" s="1"/>
  <c r="Q16" s="1"/>
  <c r="M16"/>
  <c r="H22" i="4"/>
  <c r="P22" s="1"/>
  <c r="Q22" s="1"/>
  <c r="M22"/>
  <c r="P15" i="11"/>
  <c r="Q15" s="1"/>
  <c r="H16"/>
  <c r="M16"/>
  <c r="H19" i="4"/>
  <c r="M19"/>
  <c r="P17"/>
  <c r="Q17" s="1"/>
  <c r="H16"/>
  <c r="P16" s="1"/>
  <c r="Q16" s="1"/>
  <c r="M16"/>
  <c r="P15"/>
  <c r="Q15" s="1"/>
  <c r="P14"/>
  <c r="Q14" s="1"/>
  <c r="H23" i="2"/>
  <c r="M23"/>
  <c r="P23" s="1"/>
  <c r="Q23" s="1"/>
  <c r="H20"/>
  <c r="M20"/>
  <c r="P20" s="1"/>
  <c r="Q20" s="1"/>
  <c r="M17"/>
  <c r="H14"/>
  <c r="M14"/>
  <c r="H17"/>
  <c r="P21" i="4"/>
  <c r="Q21" s="1"/>
  <c r="P16" i="11" l="1"/>
  <c r="Q16" s="1"/>
  <c r="P14"/>
  <c r="Q14" s="1"/>
  <c r="P20" i="4"/>
  <c r="Q20" s="1"/>
  <c r="R20" s="1"/>
  <c r="P25"/>
  <c r="Q25" s="1"/>
  <c r="S25" s="1"/>
  <c r="P18"/>
  <c r="Q18" s="1"/>
  <c r="R23" s="1"/>
  <c r="P19"/>
  <c r="Q19" s="1"/>
  <c r="P14" i="18"/>
  <c r="Q14" s="1"/>
  <c r="P17"/>
  <c r="Q17" s="1"/>
  <c r="P20"/>
  <c r="Q20" s="1"/>
  <c r="R22" s="1"/>
  <c r="P21"/>
  <c r="Q21" s="1"/>
  <c r="P15"/>
  <c r="Q15" s="1"/>
  <c r="P16"/>
  <c r="Q16" s="1"/>
  <c r="P18"/>
  <c r="Q18" s="1"/>
  <c r="P19"/>
  <c r="Q19" s="1"/>
  <c r="P22"/>
  <c r="Q22" s="1"/>
  <c r="P15" i="3"/>
  <c r="Q15" s="1"/>
  <c r="P20"/>
  <c r="Q20" s="1"/>
  <c r="P18"/>
  <c r="Q18" s="1"/>
  <c r="P17"/>
  <c r="Q17" s="1"/>
  <c r="P19"/>
  <c r="Q19" s="1"/>
  <c r="P14"/>
  <c r="Q14" s="1"/>
  <c r="P22"/>
  <c r="Q22" s="1"/>
  <c r="P19" i="2"/>
  <c r="Q19" s="1"/>
  <c r="P17"/>
  <c r="Q17" s="1"/>
  <c r="P14"/>
  <c r="Q14" s="1"/>
  <c r="P18"/>
  <c r="Q18" s="1"/>
  <c r="S20" s="1"/>
  <c r="P21"/>
  <c r="Q21" s="1"/>
  <c r="S23" s="1"/>
  <c r="P22"/>
  <c r="Q22" s="1"/>
  <c r="P13"/>
  <c r="Q13" s="1"/>
  <c r="P15"/>
  <c r="Q15" s="1"/>
  <c r="S17" s="1"/>
  <c r="P12"/>
  <c r="Q12" s="1"/>
  <c r="S16" i="4"/>
  <c r="P21" i="3"/>
  <c r="Q21" s="1"/>
  <c r="R17" i="4" l="1"/>
  <c r="R14" i="11"/>
  <c r="S16"/>
  <c r="T16" s="1"/>
  <c r="S22" i="4"/>
  <c r="R14"/>
  <c r="S19"/>
  <c r="R16" i="18"/>
  <c r="R19"/>
  <c r="S19" s="1"/>
  <c r="S19" i="3"/>
  <c r="S16"/>
  <c r="S22"/>
  <c r="S14" i="2"/>
  <c r="T17" s="1"/>
  <c r="R12"/>
  <c r="R14" i="3"/>
  <c r="R18" i="2"/>
  <c r="R15"/>
  <c r="R21"/>
  <c r="R20" i="3"/>
  <c r="R17"/>
  <c r="T19" i="4" l="1"/>
  <c r="T22"/>
  <c r="T25"/>
  <c r="T16"/>
  <c r="S16" i="18"/>
  <c r="S22"/>
  <c r="T22" i="3"/>
  <c r="T19"/>
  <c r="T16"/>
  <c r="T14" i="2"/>
  <c r="T20"/>
  <c r="T23"/>
</calcChain>
</file>

<file path=xl/sharedStrings.xml><?xml version="1.0" encoding="utf-8"?>
<sst xmlns="http://schemas.openxmlformats.org/spreadsheetml/2006/main" count="229" uniqueCount="80">
  <si>
    <t>ΣΩΜΑΤΕΙΟ</t>
  </si>
  <si>
    <t>Σύνολο</t>
  </si>
  <si>
    <t>Εκτέλεση</t>
  </si>
  <si>
    <t>Καλλιτεχνία</t>
  </si>
  <si>
    <t>ΟΝΟΜΑΤΕΠΩΝΥΜΟ</t>
  </si>
  <si>
    <t>Πρόγραμμα</t>
  </si>
  <si>
    <t>Δυναμικό</t>
  </si>
  <si>
    <t>Τελικός</t>
  </si>
  <si>
    <t>Ισορροπία</t>
  </si>
  <si>
    <t xml:space="preserve">ΤΡΙΑΔΑ ΓΥΝΑΙΚΩΝ Ε΄ ΚΑΤΗΓΟΡΙΑΣ </t>
  </si>
  <si>
    <t xml:space="preserve">ΔΥΑΔΑ ΓΥΝΑΙΚΩΝ Δ΄ ΚΑΤΗΓΟΡΙΑΣ </t>
  </si>
  <si>
    <t xml:space="preserve">ΤΡΙΑΔΑ  ΓΥΝΑΙΚΩΝ Δ΄ ΚΑΤΗΓΟΡΙΑΣ </t>
  </si>
  <si>
    <t>Δυσκολία</t>
  </si>
  <si>
    <t>ΤΕΛΙΚΟ ΣΥΝΟΛΟ</t>
  </si>
  <si>
    <t>Rank Τελικού</t>
  </si>
  <si>
    <t>Κ1</t>
  </si>
  <si>
    <t>Κ2</t>
  </si>
  <si>
    <t>Κ3</t>
  </si>
  <si>
    <t>Κ4</t>
  </si>
  <si>
    <t>ΓΕΝΙΚΟ ΣΥΝΟΛΟ</t>
  </si>
  <si>
    <t>ΣΥΝΟΛΟ ΤΕΛΙΚΟ</t>
  </si>
  <si>
    <t>ΣΥΝΟΛΟ ΤΕΛΙΚΟΥ</t>
  </si>
  <si>
    <t>Rank προκ</t>
  </si>
  <si>
    <t>ΜΑΥΡΟΝΙΚΟΛΑ ΜΑΡΙΑ</t>
  </si>
  <si>
    <t>ΑΘΑΝΑΣΙΑΔΗ ΧΡΙΣΤΙΝΑ</t>
  </si>
  <si>
    <t>ΒΑΡΑΝΑΚΗ ΕΜΜΕΛΕΙΑ</t>
  </si>
  <si>
    <t>ΑΘΑΝΑΣΙΑΔΗ ΣΟΦΙΑ</t>
  </si>
  <si>
    <t>ΤΕΛΙΚΟΣ ΚΥΡΙΑΚΗ 30/11/14</t>
  </si>
  <si>
    <t>ΠΡΟΚΡΙΜΑΤΙΚΟΣ</t>
  </si>
  <si>
    <t>ΠΡΟΚΡΙΜΑΤΙΚΟΣ 30/04/2017</t>
  </si>
  <si>
    <t>ΤΕΛΙΚΟΣ Κυριακή 30/04/2017</t>
  </si>
  <si>
    <t>ΔΙΑΣΥΛΛΟΓΙΚΟΣ ΑΓΩΝΑΣ ΑΚΡΟΒΑΤΙΚΗΣ ΓΥΜΝΑΣΤΙΚΗΣ                                                              Α-Β-Γ-Δ-Ε κατ.   Α-Β-Γ-Δ περιφ.   ΜΑΡΚΟΠΟΥΛΟ     30/04/2017</t>
  </si>
  <si>
    <t>ΠΡΟΚΡΙΜΑΤΙΚΟΣ 30/04/17</t>
  </si>
  <si>
    <t>Γ.Σ.Η.Ν ΚΑΖΑΝΤΖΑΚΗΣ</t>
  </si>
  <si>
    <t>ΠΕΤΟΥΣΗ ΜΑΡΙΝΑ</t>
  </si>
  <si>
    <t>Α.Γ.Σ. ΟΛΥΜΠΙΑΔΑ ΖΑΚΥΝΘΟΥ</t>
  </si>
  <si>
    <t>ΘΕΟΔΟΣΗ ΑΙΚΑΤΕΡΙΝΗ</t>
  </si>
  <si>
    <t>ΠΑΠΑΔΑΤΟΥ ΑΝΤΩΝΙΑ</t>
  </si>
  <si>
    <t>ΜΟΥΖΑΚΗ ΣΤΕΛΛΑ</t>
  </si>
  <si>
    <t>Α.Σ. ΑΘΛΟΣ</t>
  </si>
  <si>
    <t>ΣΧΙΖΑ ΑΙΚΑΤΕΡΙΝΗ</t>
  </si>
  <si>
    <t>ΘΕΟΔΟΣΗ ΙΩΑΝΝΑ</t>
  </si>
  <si>
    <t>Α.Σ.ΜΕΓΑΣ ΑΛΕΞΑΝΔΡΟΣ</t>
  </si>
  <si>
    <t>ΔΗΜΑΚΟΠΟΥΛΟΥ ΑΝΑΣΤΑΣΙΑ</t>
  </si>
  <si>
    <t>ΜΑΡΚΑΚΗ ΑΘΗΝΑ</t>
  </si>
  <si>
    <t>ΑΓΑΛΙΑΝΟΥ ΑΙΚΑΤΕΡΙΝΗ</t>
  </si>
  <si>
    <t>ΣΤΕΦΑΝΑΚΗ ΕΛΕΥΘΕΡΙΑ</t>
  </si>
  <si>
    <t>ΘΕΟΔΩΡΙΔΟΥ ΚΩΝ/ΝΑ</t>
  </si>
  <si>
    <t>ΤΣΟΥΛΧΑΊ΄ ΧΡΙΣΤΙΝΑ</t>
  </si>
  <si>
    <t>ΑΘΑΝΑΣΙΑΔΟΥ ΜΑΡΙΑ</t>
  </si>
  <si>
    <t>ΠΑΓΚΑΛΟΥ ΠΑΝΑΓΙΩΤΑ</t>
  </si>
  <si>
    <t>ΜΟΥΝΤΡΙΧΑ ΜΑΡΙΑ-ΑΝΝΑ</t>
  </si>
  <si>
    <t>ΑΓΙΑΝΝΙΔΗ ΑΙΚΑΤΕΡΙΝΗ</t>
  </si>
  <si>
    <t>Α.Σ. ΑΝΔΡΟΜΕΔΑ</t>
  </si>
  <si>
    <t>ΜΠΟΖΙΚΑΣ ΜΑΡΙΟΣ-ΑΘΑΝΑΣΙΟΣ</t>
  </si>
  <si>
    <t>ΤΑΤΟΣ ΓΕΩΡΓΙΟΣ</t>
  </si>
  <si>
    <t>ΚΩΝΣΤΑΝΤΑΚΗ ΑΙΚΑΤΕΡΙΝΗ</t>
  </si>
  <si>
    <t>ΚΟΚΑΡΑΚΗ ΑΣΠΑΣΙΑ</t>
  </si>
  <si>
    <t>Ποινή</t>
  </si>
  <si>
    <t>Γ.Σ.Η.Ν. ΚΑΛΛΙΣΤΟΣ</t>
  </si>
  <si>
    <t>ΚΩΝΣΤΑΝΤΑΚΗ ΜΑΡΙΑ</t>
  </si>
  <si>
    <t>ΜΑΒΙΤΖΗ ΕΥΜΟΡΦΙΑ</t>
  </si>
  <si>
    <t>ΜΑΒΙΤΖΗ ΕΛΕΥΘΕΡΙΑ</t>
  </si>
  <si>
    <t xml:space="preserve">ΔΥΑΔΑ  ΓΥΝΑΙΚΩΝ Ε΄ ΚΑΤΗΓΟΡΙΑΣ </t>
  </si>
  <si>
    <t>ΠΑΠΑΧΕΙΜΩΝΑ ΑΝΔΡΙΑΝΝΑ</t>
  </si>
  <si>
    <t>ΓΑΛΑΝΟΜΑΤΗ ΚΑΤΕΡΙΝΑ</t>
  </si>
  <si>
    <t>Γ.Σ.Η.Ν. ΚΑΖΑΝΤΖΑΚΗΣ</t>
  </si>
  <si>
    <t xml:space="preserve">ΔΥΑΔΑ ΑΝΔΡΩΝ   Δ΄ ΚΑΤΗΓΟΡΙΑΣ </t>
  </si>
  <si>
    <t>ΔΙΑΣΥΛΛΟΓΙΚΟΣ ΑΓΩΝΑΣ ΑΚΡΟΒΑΤΙΚΗΣ ΓΥΜΝΑΣΤΙΚΗΣ                                                                                                                                                                                                                                        Α-Β-Γ-Δ-Ε κατ.   Α-Β-Γ-Δ περιφ.   ΜΑΡΚΟΠΟΥΛΟ     30/04/2017</t>
  </si>
  <si>
    <t>ΔΙΑΣΥΛΛΟΓΙΚΟΣ ΑΓΩΝΑΣ ΑΚΡΟΒΑΤΙΚΗΣ ΓΥΜΝΑΣΤΙΚΗΣ                                                                                                                                                                                                                                                                          Α-Β-Γ-Δ-Ε κατ.   Α-Β-Γ-Δ περιφ.   ΜΑΡΚΟΠΟΥΛΟ     30/04/2017</t>
  </si>
  <si>
    <t>ΔΙΑΣΥΛΛΟΓΙΚΟΣ ΑΓΩΝΑΣ ΑΚΡΟΒΑΤΙΚΗΣ ΓΥΜΝΑΣΤΙΚΗΣ                                                                                                                                                                           Α-Β-Γ-Δ-Ε κατ.   Α-Β-Γ-Δ περιφ.   ΜΑΡΚΟΠΟΥΛΟ     30/04/2017</t>
  </si>
  <si>
    <t>ΒΟΥΛΓΑΡΗ ΣΠΥΡΙΔΟΥΛΑ</t>
  </si>
  <si>
    <t>ΜΕΡΑΪ ΒΑΝΕΣΑ</t>
  </si>
  <si>
    <t>ΑΔΑΜ ΔΕΣΠΟΙΝΑ</t>
  </si>
  <si>
    <t>ΓΡΑΜΜΑΤΙΚΑΚΗ ΜΑΓΔΑΛΗΝΗ</t>
  </si>
  <si>
    <t>ΤΟΥΜΠΑΚΑΡΗ ΕΥΔΟΚΙΑ</t>
  </si>
  <si>
    <t>ΡΥΣΣΑΚΗ ΕΛΕΝΗ</t>
  </si>
  <si>
    <t>ΛΟΥΚΙΣΣΑ ΧΑΡΑ</t>
  </si>
  <si>
    <t>ΤΣΕΛΕΠΗ ΠΕΛΑΓΙΑ</t>
  </si>
  <si>
    <t>ΒΕΡΔΟΥ ΙΛΙΑ-ΝΝΑ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</si>
</sst>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1">
    <font>
      <sz val="10"/>
      <name val="Arial Greek"/>
      <charset val="161"/>
    </font>
    <font>
      <sz val="10"/>
      <name val="Arial Greek"/>
      <charset val="161"/>
    </font>
    <font>
      <sz val="8"/>
      <name val="Arial Greek"/>
      <charset val="161"/>
    </font>
    <font>
      <sz val="9"/>
      <name val="Arial Greek"/>
      <charset val="161"/>
    </font>
    <font>
      <b/>
      <sz val="11"/>
      <color indexed="63"/>
      <name val="Arial Greek"/>
      <charset val="161"/>
    </font>
    <font>
      <b/>
      <sz val="9"/>
      <color indexed="63"/>
      <name val="Arial Greek"/>
      <charset val="161"/>
    </font>
    <font>
      <sz val="9"/>
      <color indexed="63"/>
      <name val="Arial Greek"/>
      <charset val="161"/>
    </font>
    <font>
      <sz val="11"/>
      <color indexed="63"/>
      <name val="Arial Greek"/>
      <charset val="161"/>
    </font>
    <font>
      <sz val="11"/>
      <color indexed="10"/>
      <name val="Arial Greek"/>
      <charset val="161"/>
    </font>
    <font>
      <sz val="11"/>
      <name val="Arial Greek"/>
      <charset val="161"/>
    </font>
    <font>
      <sz val="12"/>
      <color indexed="63"/>
      <name val="Arial Greek"/>
      <charset val="161"/>
    </font>
    <font>
      <sz val="12"/>
      <name val="Arial Greek"/>
      <charset val="161"/>
    </font>
    <font>
      <b/>
      <sz val="10"/>
      <color indexed="63"/>
      <name val="Arial Greek"/>
      <charset val="161"/>
    </font>
    <font>
      <b/>
      <sz val="10"/>
      <color indexed="10"/>
      <name val="Arial Greek"/>
      <charset val="161"/>
    </font>
    <font>
      <sz val="10"/>
      <color indexed="63"/>
      <name val="Arial Greek"/>
      <charset val="161"/>
    </font>
    <font>
      <sz val="10"/>
      <color indexed="10"/>
      <name val="Arial Greek"/>
      <charset val="161"/>
    </font>
    <font>
      <b/>
      <sz val="10"/>
      <name val="Arial Greek"/>
      <charset val="161"/>
    </font>
    <font>
      <sz val="11"/>
      <color indexed="9"/>
      <name val="Arial Greek"/>
      <charset val="161"/>
    </font>
    <font>
      <sz val="9"/>
      <color indexed="9"/>
      <name val="Arial Greek"/>
      <charset val="161"/>
    </font>
    <font>
      <b/>
      <sz val="10"/>
      <color indexed="53"/>
      <name val="Arial Greek"/>
      <charset val="161"/>
    </font>
    <font>
      <sz val="10"/>
      <color indexed="63"/>
      <name val="Arial"/>
      <family val="2"/>
      <charset val="161"/>
    </font>
    <font>
      <b/>
      <i/>
      <sz val="10"/>
      <color indexed="55"/>
      <name val="Arial Greek"/>
      <charset val="161"/>
    </font>
    <font>
      <i/>
      <sz val="10"/>
      <color indexed="55"/>
      <name val="Arial Greek"/>
      <charset val="161"/>
    </font>
    <font>
      <b/>
      <sz val="10"/>
      <color indexed="9"/>
      <name val="Arial Greek"/>
      <charset val="161"/>
    </font>
    <font>
      <i/>
      <sz val="10"/>
      <name val="Arial Greek"/>
      <charset val="161"/>
    </font>
    <font>
      <sz val="10"/>
      <color indexed="9"/>
      <name val="Arial Greek"/>
      <charset val="161"/>
    </font>
    <font>
      <sz val="10"/>
      <name val="Times New Roman"/>
      <family val="1"/>
      <charset val="161"/>
    </font>
    <font>
      <b/>
      <sz val="9"/>
      <color indexed="10"/>
      <name val="Arial Greek"/>
      <charset val="161"/>
    </font>
    <font>
      <sz val="6"/>
      <name val="Arial Greek"/>
      <charset val="161"/>
    </font>
    <font>
      <b/>
      <sz val="12"/>
      <color indexed="10"/>
      <name val="Arial Greek"/>
      <charset val="161"/>
    </font>
    <font>
      <sz val="10"/>
      <name val="Arial"/>
      <family val="2"/>
      <charset val="161"/>
    </font>
    <font>
      <b/>
      <sz val="12"/>
      <name val="Arial Greek"/>
      <charset val="161"/>
    </font>
    <font>
      <b/>
      <sz val="12"/>
      <color indexed="63"/>
      <name val="Arial Greek"/>
      <charset val="161"/>
    </font>
    <font>
      <b/>
      <sz val="10"/>
      <color theme="0"/>
      <name val="Arial Greek"/>
      <charset val="161"/>
    </font>
    <font>
      <sz val="10"/>
      <color theme="0"/>
      <name val="Arial Greek"/>
      <charset val="161"/>
    </font>
    <font>
      <b/>
      <i/>
      <sz val="10"/>
      <color theme="0"/>
      <name val="Arial Greek"/>
      <charset val="161"/>
    </font>
    <font>
      <sz val="10"/>
      <color theme="1"/>
      <name val="Arial Greek"/>
      <charset val="161"/>
    </font>
    <font>
      <b/>
      <sz val="10"/>
      <color theme="1"/>
      <name val="Arial Greek"/>
      <charset val="161"/>
    </font>
    <font>
      <b/>
      <i/>
      <sz val="10"/>
      <color theme="1"/>
      <name val="Arial Greek"/>
      <charset val="161"/>
    </font>
    <font>
      <b/>
      <sz val="10"/>
      <color rgb="FFFF0000"/>
      <name val="Arial Greek"/>
      <charset val="161"/>
    </font>
    <font>
      <b/>
      <sz val="12"/>
      <color rgb="FFFF0000"/>
      <name val="Arial Greek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11" fillId="0" borderId="0" xfId="0" applyFont="1" applyBorder="1"/>
    <xf numFmtId="0" fontId="10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2" fontId="12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5" fillId="0" borderId="2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64" fontId="15" fillId="0" borderId="2" xfId="0" applyNumberFormat="1" applyFont="1" applyBorder="1" applyAlignment="1">
      <alignment wrapText="1"/>
    </xf>
    <xf numFmtId="1" fontId="12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0" fontId="16" fillId="0" borderId="0" xfId="0" applyFont="1" applyAlignment="1">
      <alignment horizontal="center" wrapText="1"/>
    </xf>
    <xf numFmtId="164" fontId="13" fillId="2" borderId="2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8" fillId="0" borderId="0" xfId="0" applyFont="1"/>
    <xf numFmtId="2" fontId="14" fillId="0" borderId="2" xfId="0" applyNumberFormat="1" applyFont="1" applyFill="1" applyBorder="1" applyAlignment="1" applyProtection="1">
      <alignment horizontal="center" wrapText="1"/>
      <protection locked="0"/>
    </xf>
    <xf numFmtId="2" fontId="19" fillId="0" borderId="2" xfId="0" applyNumberFormat="1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16" fillId="0" borderId="0" xfId="0" applyFont="1"/>
    <xf numFmtId="2" fontId="16" fillId="0" borderId="0" xfId="0" applyNumberFormat="1" applyFont="1"/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/>
    <xf numFmtId="0" fontId="14" fillId="0" borderId="0" xfId="0" applyFont="1" applyBorder="1"/>
    <xf numFmtId="2" fontId="12" fillId="0" borderId="0" xfId="0" applyNumberFormat="1" applyFont="1" applyBorder="1"/>
    <xf numFmtId="0" fontId="0" fillId="0" borderId="0" xfId="0" applyFont="1" applyBorder="1"/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23" fillId="4" borderId="0" xfId="0" applyFont="1" applyFill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/>
    <xf numFmtId="0" fontId="23" fillId="0" borderId="0" xfId="0" applyFont="1"/>
    <xf numFmtId="2" fontId="23" fillId="0" borderId="0" xfId="0" applyNumberFormat="1" applyFont="1"/>
    <xf numFmtId="0" fontId="16" fillId="4" borderId="0" xfId="0" applyFont="1" applyFill="1" applyAlignment="1">
      <alignment horizontal="center"/>
    </xf>
    <xf numFmtId="164" fontId="12" fillId="0" borderId="0" xfId="0" applyNumberFormat="1" applyFont="1" applyAlignment="1">
      <alignment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/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 wrapText="1"/>
    </xf>
    <xf numFmtId="0" fontId="12" fillId="0" borderId="2" xfId="0" applyFont="1" applyBorder="1" applyAlignment="1" applyProtection="1">
      <alignment wrapText="1"/>
    </xf>
    <xf numFmtId="2" fontId="12" fillId="0" borderId="2" xfId="0" applyNumberFormat="1" applyFont="1" applyBorder="1" applyAlignment="1" applyProtection="1">
      <alignment wrapText="1"/>
    </xf>
    <xf numFmtId="0" fontId="12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1" fontId="13" fillId="0" borderId="2" xfId="0" applyNumberFormat="1" applyFont="1" applyBorder="1" applyAlignment="1">
      <alignment horizontal="center" wrapText="1"/>
    </xf>
    <xf numFmtId="2" fontId="29" fillId="3" borderId="2" xfId="2" applyNumberFormat="1" applyFont="1" applyFill="1" applyBorder="1" applyAlignment="1">
      <alignment horizontal="center" wrapText="1"/>
    </xf>
    <xf numFmtId="0" fontId="30" fillId="0" borderId="2" xfId="0" applyFont="1" applyBorder="1"/>
    <xf numFmtId="2" fontId="15" fillId="0" borderId="2" xfId="0" applyNumberFormat="1" applyFont="1" applyFill="1" applyBorder="1" applyAlignment="1" applyProtection="1">
      <alignment horizontal="center" wrapText="1"/>
      <protection locked="0"/>
    </xf>
    <xf numFmtId="164" fontId="13" fillId="3" borderId="2" xfId="2" applyNumberFormat="1" applyFont="1" applyFill="1" applyBorder="1" applyAlignment="1">
      <alignment wrapText="1"/>
    </xf>
    <xf numFmtId="0" fontId="30" fillId="0" borderId="2" xfId="0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2" fontId="13" fillId="3" borderId="2" xfId="2" applyNumberFormat="1" applyFont="1" applyFill="1" applyBorder="1" applyAlignment="1">
      <alignment wrapText="1"/>
    </xf>
    <xf numFmtId="2" fontId="12" fillId="0" borderId="2" xfId="0" applyNumberFormat="1" applyFont="1" applyBorder="1" applyAlignment="1" applyProtection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2" fontId="29" fillId="3" borderId="2" xfId="2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2" fillId="0" borderId="2" xfId="0" applyFont="1" applyBorder="1" applyAlignment="1" applyProtection="1">
      <protection locked="0"/>
    </xf>
    <xf numFmtId="0" fontId="12" fillId="0" borderId="2" xfId="0" applyFont="1" applyBorder="1" applyAlignment="1" applyProtection="1"/>
    <xf numFmtId="2" fontId="5" fillId="0" borderId="2" xfId="0" applyNumberFormat="1" applyFont="1" applyBorder="1" applyAlignment="1" applyProtection="1">
      <alignment wrapText="1"/>
    </xf>
    <xf numFmtId="0" fontId="5" fillId="0" borderId="2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33" fillId="0" borderId="0" xfId="0" applyFont="1"/>
    <xf numFmtId="0" fontId="34" fillId="0" borderId="0" xfId="0" applyFont="1"/>
    <xf numFmtId="2" fontId="33" fillId="0" borderId="0" xfId="0" applyNumberFormat="1" applyFont="1"/>
    <xf numFmtId="0" fontId="35" fillId="0" borderId="0" xfId="0" applyFont="1" applyAlignment="1">
      <alignment horizontal="center"/>
    </xf>
    <xf numFmtId="2" fontId="36" fillId="0" borderId="2" xfId="0" applyNumberFormat="1" applyFont="1" applyFill="1" applyBorder="1" applyAlignment="1" applyProtection="1">
      <alignment horizontal="center" wrapText="1"/>
      <protection locked="0"/>
    </xf>
    <xf numFmtId="0" fontId="38" fillId="0" borderId="2" xfId="0" applyFont="1" applyFill="1" applyBorder="1" applyAlignment="1">
      <alignment horizontal="center" wrapText="1"/>
    </xf>
    <xf numFmtId="0" fontId="36" fillId="0" borderId="2" xfId="0" applyFont="1" applyBorder="1" applyAlignment="1">
      <alignment wrapText="1"/>
    </xf>
    <xf numFmtId="0" fontId="37" fillId="0" borderId="2" xfId="0" applyFont="1" applyBorder="1" applyAlignment="1">
      <alignment horizontal="center" wrapText="1"/>
    </xf>
    <xf numFmtId="164" fontId="36" fillId="0" borderId="2" xfId="0" applyNumberFormat="1" applyFont="1" applyBorder="1" applyAlignment="1">
      <alignment wrapText="1"/>
    </xf>
    <xf numFmtId="164" fontId="36" fillId="0" borderId="2" xfId="0" applyNumberFormat="1" applyFont="1" applyFill="1" applyBorder="1" applyAlignment="1" applyProtection="1">
      <alignment horizontal="center" wrapText="1"/>
      <protection locked="0"/>
    </xf>
    <xf numFmtId="2" fontId="39" fillId="0" borderId="2" xfId="0" applyNumberFormat="1" applyFont="1" applyFill="1" applyBorder="1" applyAlignment="1">
      <alignment horizontal="center" wrapText="1"/>
    </xf>
    <xf numFmtId="164" fontId="39" fillId="2" borderId="2" xfId="0" applyNumberFormat="1" applyFont="1" applyFill="1" applyBorder="1" applyAlignment="1">
      <alignment horizontal="center" wrapText="1"/>
    </xf>
    <xf numFmtId="164" fontId="40" fillId="3" borderId="2" xfId="2" applyNumberFormat="1" applyFont="1" applyFill="1" applyBorder="1" applyAlignment="1">
      <alignment wrapText="1"/>
    </xf>
    <xf numFmtId="1" fontId="39" fillId="0" borderId="2" xfId="0" applyNumberFormat="1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164" fontId="19" fillId="0" borderId="2" xfId="0" applyNumberFormat="1" applyFont="1" applyFill="1" applyBorder="1" applyAlignment="1">
      <alignment horizontal="center" wrapText="1"/>
    </xf>
    <xf numFmtId="164" fontId="39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" fontId="33" fillId="0" borderId="2" xfId="0" applyNumberFormat="1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12" fillId="0" borderId="1" xfId="0" applyFont="1" applyBorder="1" applyAlignment="1" applyProtection="1">
      <alignment horizontal="center" wrapText="1"/>
    </xf>
    <xf numFmtId="0" fontId="14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wrapText="1"/>
    </xf>
  </cellXfs>
  <cellStyles count="3">
    <cellStyle name="Euro" xfId="1"/>
    <cellStyle name="Κανονικό" xfId="0" builtinId="0"/>
    <cellStyle name="Κόμμα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showGridLines="0" topLeftCell="A10" zoomScaleNormal="100" zoomScaleSheetLayoutView="85" zoomScalePageLayoutView="87" workbookViewId="0">
      <selection activeCell="Q21" sqref="Q21"/>
    </sheetView>
  </sheetViews>
  <sheetFormatPr defaultColWidth="7" defaultRowHeight="16.5" customHeight="1"/>
  <cols>
    <col min="1" max="1" width="18.85546875" style="41" customWidth="1"/>
    <col min="2" max="2" width="26.7109375" style="41" customWidth="1"/>
    <col min="3" max="3" width="11.5703125" style="41" customWidth="1"/>
    <col min="4" max="4" width="5" style="42" customWidth="1"/>
    <col min="5" max="7" width="5.140625" style="42" bestFit="1" customWidth="1"/>
    <col min="8" max="8" width="8.140625" style="43" customWidth="1"/>
    <col min="9" max="10" width="5.140625" style="42" bestFit="1" customWidth="1"/>
    <col min="11" max="11" width="5.28515625" style="42" customWidth="1"/>
    <col min="12" max="12" width="5.140625" style="42" bestFit="1" customWidth="1"/>
    <col min="13" max="13" width="8" style="44" customWidth="1"/>
    <col min="14" max="14" width="10.85546875" style="42" customWidth="1"/>
    <col min="15" max="15" width="8.85546875" style="42" customWidth="1"/>
    <col min="16" max="16" width="9.28515625" style="42" bestFit="1" customWidth="1"/>
    <col min="17" max="17" width="10" style="43" customWidth="1"/>
    <col min="18" max="18" width="5.7109375" style="45" hidden="1" customWidth="1"/>
    <col min="19" max="19" width="11.5703125" style="46" customWidth="1"/>
    <col min="20" max="20" width="8.5703125" style="42" customWidth="1"/>
    <col min="21" max="21" width="7" style="27"/>
    <col min="22" max="22" width="19.28515625" style="41" customWidth="1"/>
    <col min="23" max="23" width="23.5703125" style="41" customWidth="1"/>
    <col min="24" max="24" width="12.5703125" style="41" customWidth="1"/>
    <col min="25" max="25" width="5" style="42" customWidth="1"/>
    <col min="26" max="28" width="5.140625" style="42" bestFit="1" customWidth="1"/>
    <col min="29" max="29" width="7.42578125" style="43" customWidth="1"/>
    <col min="30" max="31" width="5.140625" style="42" bestFit="1" customWidth="1"/>
    <col min="32" max="32" width="6.140625" style="42" bestFit="1" customWidth="1"/>
    <col min="33" max="33" width="5.140625" style="42" bestFit="1" customWidth="1"/>
    <col min="34" max="34" width="8" style="44" customWidth="1"/>
    <col min="35" max="35" width="10.85546875" style="42" customWidth="1"/>
    <col min="36" max="36" width="8.85546875" style="42" customWidth="1"/>
    <col min="37" max="37" width="9.28515625" style="42" bestFit="1" customWidth="1"/>
    <col min="38" max="38" width="10" style="43" customWidth="1"/>
    <col min="39" max="39" width="5.7109375" style="45" hidden="1" customWidth="1"/>
    <col min="40" max="40" width="10" style="46" customWidth="1"/>
    <col min="41" max="41" width="8.5703125" style="42" customWidth="1"/>
    <col min="42" max="16384" width="7" style="27"/>
  </cols>
  <sheetData>
    <row r="1" spans="1:41" ht="16.5" customHeight="1">
      <c r="V1" s="66" t="s">
        <v>28</v>
      </c>
    </row>
    <row r="2" spans="1:41" ht="16.5" customHeight="1">
      <c r="A2" s="50"/>
      <c r="B2" s="63"/>
      <c r="C2" s="63"/>
      <c r="D2" s="130" t="s">
        <v>31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6.5" customHeight="1">
      <c r="A3" s="50"/>
      <c r="B3" s="63"/>
      <c r="C3" s="63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16.5" customHeight="1">
      <c r="A4" s="50"/>
      <c r="B4" s="63"/>
      <c r="C4" s="63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16.5" customHeight="1">
      <c r="A5" s="50"/>
      <c r="B5" s="63"/>
      <c r="C5" s="63"/>
      <c r="D5" s="50"/>
      <c r="E5" s="50"/>
      <c r="F5" s="50"/>
      <c r="G5" s="50"/>
      <c r="H5" s="64"/>
      <c r="I5" s="50"/>
      <c r="J5" s="50"/>
      <c r="K5" s="50"/>
      <c r="L5" s="50"/>
      <c r="M5" s="64"/>
      <c r="N5" s="50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ht="16.5" customHeight="1">
      <c r="A6" s="133" t="s">
        <v>29</v>
      </c>
      <c r="B6" s="133"/>
      <c r="C6" s="133"/>
      <c r="D6" s="12"/>
      <c r="E6" s="12"/>
      <c r="F6" s="12"/>
      <c r="G6" s="12"/>
      <c r="H6" s="62"/>
      <c r="I6" s="12"/>
      <c r="J6" s="12"/>
      <c r="K6" s="12"/>
      <c r="L6" s="12"/>
      <c r="M6" s="62"/>
      <c r="N6" s="12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s="4" customFormat="1" ht="15.75" customHeight="1">
      <c r="A7" s="134" t="s">
        <v>30</v>
      </c>
      <c r="B7" s="134"/>
      <c r="C7" s="13"/>
      <c r="D7" s="12"/>
      <c r="E7" s="12"/>
      <c r="F7" s="12"/>
      <c r="G7" s="12"/>
      <c r="H7" s="62"/>
      <c r="I7" s="12"/>
      <c r="J7" s="12"/>
      <c r="K7" s="12"/>
      <c r="L7" s="12"/>
      <c r="M7" s="62"/>
      <c r="N7" s="12"/>
      <c r="O7" s="12"/>
      <c r="P7" s="13"/>
      <c r="Q7" s="15"/>
      <c r="R7" s="37"/>
      <c r="S7" s="16"/>
      <c r="T7" s="17"/>
    </row>
    <row r="8" spans="1:41" s="26" customFormat="1" ht="11.25" customHeight="1">
      <c r="A8" s="134" t="s">
        <v>27</v>
      </c>
      <c r="B8" s="134"/>
      <c r="C8" s="28"/>
      <c r="D8" s="41"/>
      <c r="E8" s="41"/>
      <c r="F8" s="41"/>
      <c r="G8" s="41"/>
      <c r="H8" s="28"/>
      <c r="I8" s="41"/>
      <c r="J8" s="41"/>
      <c r="K8" s="41"/>
      <c r="L8" s="41"/>
      <c r="M8" s="29"/>
      <c r="N8" s="41"/>
      <c r="O8" s="41"/>
      <c r="P8" s="28"/>
      <c r="Q8" s="28"/>
      <c r="R8" s="65"/>
      <c r="S8" s="41"/>
      <c r="T8" s="30"/>
    </row>
    <row r="9" spans="1:41" s="4" customFormat="1" ht="15" customHeight="1" thickBot="1">
      <c r="A9" s="135" t="s">
        <v>9</v>
      </c>
      <c r="B9" s="135"/>
      <c r="C9" s="13"/>
      <c r="D9" s="12"/>
      <c r="E9" s="12"/>
      <c r="F9" s="12"/>
      <c r="G9" s="12"/>
      <c r="H9" s="13"/>
      <c r="I9" s="12"/>
      <c r="J9" s="12"/>
      <c r="K9" s="12"/>
      <c r="L9" s="12"/>
      <c r="M9" s="14"/>
      <c r="N9" s="12"/>
      <c r="O9" s="12"/>
      <c r="P9" s="13"/>
      <c r="Q9" s="15"/>
      <c r="R9" s="37"/>
      <c r="S9" s="38"/>
      <c r="T9" s="17"/>
    </row>
    <row r="10" spans="1:41" s="4" customFormat="1" ht="15" customHeight="1" thickTop="1">
      <c r="A10" s="18"/>
      <c r="B10" s="19"/>
      <c r="C10" s="12"/>
      <c r="D10" s="132" t="s">
        <v>2</v>
      </c>
      <c r="E10" s="132"/>
      <c r="F10" s="132"/>
      <c r="G10" s="132"/>
      <c r="H10" s="13"/>
      <c r="I10" s="132" t="s">
        <v>3</v>
      </c>
      <c r="J10" s="132"/>
      <c r="K10" s="132"/>
      <c r="L10" s="132"/>
      <c r="M10" s="14"/>
      <c r="N10" s="12"/>
      <c r="O10" s="12"/>
      <c r="P10" s="13"/>
      <c r="Q10" s="15"/>
      <c r="R10" s="37"/>
      <c r="S10" s="38"/>
      <c r="T10" s="17"/>
    </row>
    <row r="11" spans="1:41" s="3" customFormat="1" ht="34.5" customHeight="1">
      <c r="A11" s="11" t="s">
        <v>0</v>
      </c>
      <c r="B11" s="69" t="s">
        <v>4</v>
      </c>
      <c r="C11" s="69" t="s">
        <v>5</v>
      </c>
      <c r="D11" s="71" t="s">
        <v>15</v>
      </c>
      <c r="E11" s="71" t="s">
        <v>16</v>
      </c>
      <c r="F11" s="71" t="s">
        <v>17</v>
      </c>
      <c r="G11" s="71" t="s">
        <v>18</v>
      </c>
      <c r="H11" s="72" t="s">
        <v>1</v>
      </c>
      <c r="I11" s="71" t="s">
        <v>15</v>
      </c>
      <c r="J11" s="71" t="s">
        <v>16</v>
      </c>
      <c r="K11" s="71" t="s">
        <v>17</v>
      </c>
      <c r="L11" s="71" t="s">
        <v>18</v>
      </c>
      <c r="M11" s="73" t="s">
        <v>1</v>
      </c>
      <c r="N11" s="71" t="s">
        <v>12</v>
      </c>
      <c r="O11" s="69" t="s">
        <v>58</v>
      </c>
      <c r="P11" s="74" t="s">
        <v>1</v>
      </c>
      <c r="Q11" s="75" t="s">
        <v>19</v>
      </c>
      <c r="R11" s="76" t="s">
        <v>22</v>
      </c>
      <c r="S11" s="77" t="s">
        <v>20</v>
      </c>
      <c r="T11" s="11" t="s">
        <v>14</v>
      </c>
    </row>
    <row r="12" spans="1:41" s="5" customFormat="1" ht="21" customHeight="1">
      <c r="A12" s="127" t="s">
        <v>66</v>
      </c>
      <c r="B12" s="78" t="s">
        <v>74</v>
      </c>
      <c r="C12" s="20" t="s">
        <v>8</v>
      </c>
      <c r="D12" s="34">
        <v>7.2</v>
      </c>
      <c r="E12" s="34">
        <v>7.5</v>
      </c>
      <c r="F12" s="34">
        <v>7.5</v>
      </c>
      <c r="G12" s="34"/>
      <c r="H12" s="35">
        <f>AVERAGE(D12:F12)</f>
        <v>7.3999999999999995</v>
      </c>
      <c r="I12" s="34">
        <v>7.4</v>
      </c>
      <c r="J12" s="34">
        <v>7.3</v>
      </c>
      <c r="K12" s="34"/>
      <c r="L12" s="34"/>
      <c r="M12" s="35">
        <f>AVERAGE(I12:J12)</f>
        <v>7.35</v>
      </c>
      <c r="N12" s="34">
        <v>10</v>
      </c>
      <c r="O12" s="34">
        <v>0.3</v>
      </c>
      <c r="P12" s="31">
        <f t="shared" ref="P12:P23" si="0">H12+M12+N12</f>
        <v>24.75</v>
      </c>
      <c r="Q12" s="31">
        <f t="shared" ref="Q12:Q23" si="1">P12-O12</f>
        <v>24.45</v>
      </c>
      <c r="R12" s="36">
        <f>RANK(Q12,$Q$12:$Q$23,0)</f>
        <v>7</v>
      </c>
      <c r="S12" s="39"/>
      <c r="T12" s="11"/>
    </row>
    <row r="13" spans="1:41" s="5" customFormat="1" ht="21" customHeight="1">
      <c r="A13" s="127"/>
      <c r="B13" s="78" t="s">
        <v>34</v>
      </c>
      <c r="C13" s="20" t="s">
        <v>6</v>
      </c>
      <c r="D13" s="34">
        <v>7</v>
      </c>
      <c r="E13" s="34">
        <v>7.3</v>
      </c>
      <c r="F13" s="34">
        <v>7.4</v>
      </c>
      <c r="G13" s="34"/>
      <c r="H13" s="35">
        <f>AVERAGE(D13:F13)</f>
        <v>7.2333333333333343</v>
      </c>
      <c r="I13" s="34">
        <v>7.3</v>
      </c>
      <c r="J13" s="34">
        <v>7.2</v>
      </c>
      <c r="K13" s="34"/>
      <c r="L13" s="34"/>
      <c r="M13" s="35">
        <f>AVERAGE(I13:J13)</f>
        <v>7.25</v>
      </c>
      <c r="N13" s="34">
        <v>10</v>
      </c>
      <c r="O13" s="34"/>
      <c r="P13" s="31">
        <f t="shared" si="0"/>
        <v>24.483333333333334</v>
      </c>
      <c r="Q13" s="31">
        <f t="shared" si="1"/>
        <v>24.483333333333334</v>
      </c>
      <c r="R13" s="36"/>
      <c r="S13" s="39"/>
      <c r="T13" s="11"/>
    </row>
    <row r="14" spans="1:41" s="5" customFormat="1" ht="24.75" customHeight="1">
      <c r="A14" s="127"/>
      <c r="B14" s="78" t="s">
        <v>26</v>
      </c>
      <c r="C14" s="79" t="s">
        <v>7</v>
      </c>
      <c r="D14" s="34"/>
      <c r="E14" s="34"/>
      <c r="F14" s="34"/>
      <c r="G14" s="34"/>
      <c r="H14" s="35">
        <f t="shared" ref="H14:H23" si="2">(SUM(D14:G14)-MIN(D14:G14)-MAX(D14:G14))/2</f>
        <v>0</v>
      </c>
      <c r="I14" s="34"/>
      <c r="J14" s="34"/>
      <c r="K14" s="34"/>
      <c r="L14" s="34"/>
      <c r="M14" s="35">
        <f t="shared" ref="M14:M23" si="3">(SUM(I14:L14)-MIN(I14:L14)-MAX(I14:L14))/2</f>
        <v>0</v>
      </c>
      <c r="N14" s="34"/>
      <c r="O14" s="34"/>
      <c r="P14" s="31">
        <f t="shared" si="0"/>
        <v>0</v>
      </c>
      <c r="Q14" s="31">
        <f t="shared" si="1"/>
        <v>0</v>
      </c>
      <c r="R14" s="36"/>
      <c r="S14" s="81">
        <f>SUM(Q12:Q14)</f>
        <v>48.933333333333337</v>
      </c>
      <c r="T14" s="80">
        <f>RANK(S14,$S$12:$S$23,0)</f>
        <v>4</v>
      </c>
    </row>
    <row r="15" spans="1:41" s="3" customFormat="1" ht="21" customHeight="1">
      <c r="A15" s="128" t="s">
        <v>35</v>
      </c>
      <c r="B15" s="78" t="s">
        <v>36</v>
      </c>
      <c r="C15" s="20" t="s">
        <v>8</v>
      </c>
      <c r="D15" s="34">
        <v>8.6999999999999993</v>
      </c>
      <c r="E15" s="34">
        <v>8.9</v>
      </c>
      <c r="F15" s="34">
        <v>8.9</v>
      </c>
      <c r="G15" s="34"/>
      <c r="H15" s="35">
        <f>AVERAGE(D15:F15)</f>
        <v>8.8333333333333339</v>
      </c>
      <c r="I15" s="34">
        <v>8.6999999999999993</v>
      </c>
      <c r="J15" s="34">
        <v>8.6999999999999993</v>
      </c>
      <c r="K15" s="34"/>
      <c r="L15" s="34"/>
      <c r="M15" s="35">
        <f>AVERAGE(I15:J15)</f>
        <v>8.6999999999999993</v>
      </c>
      <c r="N15" s="34">
        <v>10</v>
      </c>
      <c r="O15" s="34"/>
      <c r="P15" s="31">
        <f t="shared" si="0"/>
        <v>27.533333333333331</v>
      </c>
      <c r="Q15" s="31">
        <f t="shared" si="1"/>
        <v>27.533333333333331</v>
      </c>
      <c r="R15" s="36">
        <f>RANK(Q15,$Q$12:$Q$23,0)</f>
        <v>1</v>
      </c>
      <c r="S15" s="40"/>
      <c r="T15" s="11"/>
    </row>
    <row r="16" spans="1:41" s="5" customFormat="1" ht="21" customHeight="1">
      <c r="A16" s="128"/>
      <c r="B16" s="78" t="s">
        <v>37</v>
      </c>
      <c r="C16" s="20" t="s">
        <v>6</v>
      </c>
      <c r="D16" s="34">
        <v>7.8</v>
      </c>
      <c r="E16" s="34">
        <v>8.1999999999999993</v>
      </c>
      <c r="F16" s="34">
        <v>8</v>
      </c>
      <c r="G16" s="34"/>
      <c r="H16" s="35">
        <f>AVERAGE(D16:F16)</f>
        <v>8</v>
      </c>
      <c r="I16" s="34">
        <v>8.3000000000000007</v>
      </c>
      <c r="J16" s="34">
        <v>8.4</v>
      </c>
      <c r="K16" s="34"/>
      <c r="L16" s="34"/>
      <c r="M16" s="35">
        <f>AVERAGE(I16:J16)</f>
        <v>8.3500000000000014</v>
      </c>
      <c r="N16" s="34">
        <v>10</v>
      </c>
      <c r="O16" s="34"/>
      <c r="P16" s="31">
        <f t="shared" si="0"/>
        <v>26.35</v>
      </c>
      <c r="Q16" s="31">
        <f t="shared" si="1"/>
        <v>26.35</v>
      </c>
      <c r="R16" s="36"/>
      <c r="S16" s="40"/>
      <c r="T16" s="11"/>
    </row>
    <row r="17" spans="1:41" s="5" customFormat="1" ht="23.25" customHeight="1">
      <c r="A17" s="128"/>
      <c r="B17" s="78" t="s">
        <v>38</v>
      </c>
      <c r="C17" s="79" t="s">
        <v>7</v>
      </c>
      <c r="D17" s="34"/>
      <c r="E17" s="34"/>
      <c r="F17" s="34"/>
      <c r="G17" s="34"/>
      <c r="H17" s="35">
        <f t="shared" si="2"/>
        <v>0</v>
      </c>
      <c r="I17" s="34"/>
      <c r="J17" s="34"/>
      <c r="K17" s="34"/>
      <c r="L17" s="34"/>
      <c r="M17" s="35">
        <f t="shared" si="3"/>
        <v>0</v>
      </c>
      <c r="N17" s="34"/>
      <c r="O17" s="34"/>
      <c r="P17" s="31">
        <f t="shared" si="0"/>
        <v>0</v>
      </c>
      <c r="Q17" s="31">
        <f t="shared" si="1"/>
        <v>0</v>
      </c>
      <c r="R17" s="36"/>
      <c r="S17" s="81">
        <f>SUM(Q15:Q17)</f>
        <v>53.883333333333333</v>
      </c>
      <c r="T17" s="80">
        <f>RANK(S17,$S$12:$S$23,0)</f>
        <v>1</v>
      </c>
    </row>
    <row r="18" spans="1:41" s="5" customFormat="1" ht="21" customHeight="1">
      <c r="A18" s="128" t="s">
        <v>39</v>
      </c>
      <c r="B18" s="78" t="s">
        <v>40</v>
      </c>
      <c r="C18" s="20" t="s">
        <v>8</v>
      </c>
      <c r="D18" s="34">
        <v>7.3</v>
      </c>
      <c r="E18" s="34">
        <v>7.2</v>
      </c>
      <c r="F18" s="34">
        <v>7.5</v>
      </c>
      <c r="G18" s="34"/>
      <c r="H18" s="35">
        <f>AVERAGE(D18:F18)</f>
        <v>7.333333333333333</v>
      </c>
      <c r="I18" s="34">
        <v>7.4</v>
      </c>
      <c r="J18" s="34">
        <v>7.5</v>
      </c>
      <c r="K18" s="34"/>
      <c r="L18" s="34"/>
      <c r="M18" s="35">
        <f>AVERAGE(I18:J18)</f>
        <v>7.45</v>
      </c>
      <c r="N18" s="34">
        <v>10</v>
      </c>
      <c r="O18" s="34"/>
      <c r="P18" s="31">
        <f t="shared" si="0"/>
        <v>24.783333333333331</v>
      </c>
      <c r="Q18" s="31">
        <f t="shared" si="1"/>
        <v>24.783333333333331</v>
      </c>
      <c r="R18" s="36">
        <f>RANK(Q18,$Q$12:$Q$23,0)</f>
        <v>4</v>
      </c>
      <c r="S18" s="40"/>
      <c r="T18" s="11"/>
    </row>
    <row r="19" spans="1:41" s="3" customFormat="1" ht="26.25" customHeight="1">
      <c r="A19" s="128"/>
      <c r="B19" s="78" t="s">
        <v>75</v>
      </c>
      <c r="C19" s="20" t="s">
        <v>6</v>
      </c>
      <c r="D19" s="34">
        <v>7.3</v>
      </c>
      <c r="E19" s="34">
        <v>7</v>
      </c>
      <c r="F19" s="34">
        <v>7.3</v>
      </c>
      <c r="G19" s="34"/>
      <c r="H19" s="35">
        <f>AVERAGE(D19:F19)</f>
        <v>7.2</v>
      </c>
      <c r="I19" s="34">
        <v>7</v>
      </c>
      <c r="J19" s="34">
        <v>7.3</v>
      </c>
      <c r="K19" s="34"/>
      <c r="L19" s="34"/>
      <c r="M19" s="35">
        <f>AVERAGE(I19:J19)</f>
        <v>7.15</v>
      </c>
      <c r="N19" s="34">
        <v>10</v>
      </c>
      <c r="O19" s="34"/>
      <c r="P19" s="31">
        <f t="shared" si="0"/>
        <v>24.35</v>
      </c>
      <c r="Q19" s="31">
        <f t="shared" si="1"/>
        <v>24.35</v>
      </c>
      <c r="R19" s="36"/>
      <c r="S19" s="40"/>
      <c r="T19" s="11"/>
    </row>
    <row r="20" spans="1:41" s="6" customFormat="1" ht="27" customHeight="1">
      <c r="A20" s="128"/>
      <c r="B20" s="78" t="s">
        <v>41</v>
      </c>
      <c r="C20" s="79" t="s">
        <v>7</v>
      </c>
      <c r="D20" s="34"/>
      <c r="E20" s="34"/>
      <c r="F20" s="34"/>
      <c r="G20" s="34"/>
      <c r="H20" s="35">
        <f t="shared" si="2"/>
        <v>0</v>
      </c>
      <c r="I20" s="34"/>
      <c r="J20" s="34"/>
      <c r="K20" s="34"/>
      <c r="L20" s="34"/>
      <c r="M20" s="35">
        <f t="shared" si="3"/>
        <v>0</v>
      </c>
      <c r="N20" s="34"/>
      <c r="O20" s="34"/>
      <c r="P20" s="31">
        <f t="shared" si="0"/>
        <v>0</v>
      </c>
      <c r="Q20" s="31">
        <f t="shared" si="1"/>
        <v>0</v>
      </c>
      <c r="R20" s="36"/>
      <c r="S20" s="81">
        <f>SUM(Q18:Q20)</f>
        <v>49.133333333333333</v>
      </c>
      <c r="T20" s="80">
        <f>RANK(S20,$S$12:$S$23,0)</f>
        <v>3</v>
      </c>
    </row>
    <row r="21" spans="1:41" s="5" customFormat="1" ht="23.25" customHeight="1">
      <c r="A21" s="129" t="s">
        <v>59</v>
      </c>
      <c r="B21" s="78" t="s">
        <v>60</v>
      </c>
      <c r="C21" s="20" t="s">
        <v>8</v>
      </c>
      <c r="D21" s="34">
        <v>7.6</v>
      </c>
      <c r="E21" s="34">
        <v>7.4</v>
      </c>
      <c r="F21" s="34">
        <v>7.7</v>
      </c>
      <c r="G21" s="34"/>
      <c r="H21" s="35">
        <f>AVERAGE(D21:F21)</f>
        <v>7.5666666666666664</v>
      </c>
      <c r="I21" s="34">
        <v>7.6</v>
      </c>
      <c r="J21" s="34">
        <v>7.4</v>
      </c>
      <c r="K21" s="34"/>
      <c r="L21" s="34"/>
      <c r="M21" s="35">
        <f>AVERAGE(I21:J21)</f>
        <v>7.5</v>
      </c>
      <c r="N21" s="34">
        <v>10</v>
      </c>
      <c r="O21" s="34">
        <v>0.1</v>
      </c>
      <c r="P21" s="31">
        <f t="shared" si="0"/>
        <v>25.066666666666666</v>
      </c>
      <c r="Q21" s="31">
        <f t="shared" si="1"/>
        <v>24.966666666666665</v>
      </c>
      <c r="R21" s="36">
        <f>RANK(Q21,$Q$12:$Q$23,0)</f>
        <v>3</v>
      </c>
      <c r="S21" s="40"/>
      <c r="T21" s="24"/>
    </row>
    <row r="22" spans="1:41" s="3" customFormat="1" ht="24.75" customHeight="1">
      <c r="A22" s="129"/>
      <c r="B22" s="78" t="s">
        <v>61</v>
      </c>
      <c r="C22" s="20" t="s">
        <v>6</v>
      </c>
      <c r="D22" s="34">
        <v>7.2</v>
      </c>
      <c r="E22" s="34">
        <v>7.5</v>
      </c>
      <c r="F22" s="34">
        <v>7.5</v>
      </c>
      <c r="G22" s="34"/>
      <c r="H22" s="35">
        <f>AVERAGE(D22:F22)</f>
        <v>7.3999999999999995</v>
      </c>
      <c r="I22" s="34">
        <v>7.4</v>
      </c>
      <c r="J22" s="34">
        <v>7.4</v>
      </c>
      <c r="K22" s="34"/>
      <c r="L22" s="34"/>
      <c r="M22" s="35">
        <f>AVERAGE(I22:K22)</f>
        <v>7.4</v>
      </c>
      <c r="N22" s="34">
        <v>10</v>
      </c>
      <c r="O22" s="34">
        <v>0.1</v>
      </c>
      <c r="P22" s="31">
        <f t="shared" si="0"/>
        <v>24.8</v>
      </c>
      <c r="Q22" s="31">
        <f t="shared" si="1"/>
        <v>24.7</v>
      </c>
      <c r="R22" s="36"/>
      <c r="S22" s="40"/>
      <c r="T22" s="24"/>
    </row>
    <row r="23" spans="1:41" s="6" customFormat="1" ht="24" customHeight="1">
      <c r="A23" s="129"/>
      <c r="B23" s="78" t="s">
        <v>62</v>
      </c>
      <c r="C23" s="79" t="s">
        <v>7</v>
      </c>
      <c r="D23" s="34"/>
      <c r="E23" s="34"/>
      <c r="F23" s="34"/>
      <c r="G23" s="34"/>
      <c r="H23" s="35">
        <f t="shared" si="2"/>
        <v>0</v>
      </c>
      <c r="I23" s="34"/>
      <c r="J23" s="34"/>
      <c r="K23" s="34"/>
      <c r="L23" s="34"/>
      <c r="M23" s="35">
        <f t="shared" si="3"/>
        <v>0</v>
      </c>
      <c r="N23" s="34"/>
      <c r="O23" s="34"/>
      <c r="P23" s="31">
        <f t="shared" si="0"/>
        <v>0</v>
      </c>
      <c r="Q23" s="31">
        <f t="shared" si="1"/>
        <v>0</v>
      </c>
      <c r="R23" s="36"/>
      <c r="S23" s="81">
        <f>SUM(Q21:Q23)</f>
        <v>49.666666666666664</v>
      </c>
      <c r="T23" s="80">
        <f>RANK(S23,$S$12:$S$23,0)</f>
        <v>2</v>
      </c>
    </row>
    <row r="24" spans="1:41" s="5" customFormat="1" ht="21" customHeight="1"/>
    <row r="25" spans="1:41" s="3" customFormat="1" ht="24" customHeight="1"/>
    <row r="26" spans="1:41" s="6" customFormat="1" ht="28.5" customHeight="1"/>
    <row r="27" spans="1:41" s="5" customFormat="1" ht="24.75" customHeight="1"/>
    <row r="28" spans="1:41" s="3" customFormat="1" ht="24" customHeight="1"/>
    <row r="29" spans="1:41" s="6" customFormat="1" ht="27.75" customHeight="1"/>
    <row r="30" spans="1:41" ht="23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7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7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21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1" ht="21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7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17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:41" ht="17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17.25" customHeight="1"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7.25" customHeight="1"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7.25" customHeight="1"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7.25" customHeight="1"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</sheetData>
  <customSheetViews>
    <customSheetView guid="{5B8B170C-6773-4E81-A3F7-2E74A688D9E6}" showPageBreaks="1" hiddenRows="1" showRuler="0" topLeftCell="B5">
      <selection activeCell="R16" sqref="R16"/>
      <pageMargins left="0.56999999999999995" right="0.39" top="0.73" bottom="0.3" header="0.28999999999999998" footer="0.18"/>
      <printOptions gridLines="1"/>
      <pageSetup paperSize="9" scale="89" orientation="landscape" horizontalDpi="300" verticalDpi="300" r:id="rId1"/>
      <headerFooter alignWithMargins="0">
        <oddHeader>&amp;CΤΕΛΙΚΗ ΦΑΣΗ ΑΚΡΟΒΑΤΙΚΗΣ ΓΥΜΝΑΣΤΙΚΗΣ Δ΄-Ε΄ ΚΑΤΗΓΟΡΙΩΝ
Θεσσαλονίκη, 15 Νοεμβρίου 2008  (Ε.Γ. Μίκρας)</oddHeader>
      </headerFooter>
    </customSheetView>
    <customSheetView guid="{FF25064C-9019-446D-A4F1-94D4B8D4BE7A}" showPageBreaks="1" showRuler="0">
      <selection activeCell="O19" sqref="O19"/>
      <pageMargins left="0.81" right="0.75" top="1.24" bottom="1" header="0.62" footer="0.5"/>
      <printOptions gridLines="1"/>
      <pageSetup paperSize="9" orientation="landscape" horizontalDpi="300" verticalDpi="300" r:id="rId2"/>
      <headerFooter alignWithMargins="0">
        <oddHeader>&amp;CΤΕΛΙΚΗ ΦΑΣΗ ΑΚΡΟΒΑΤΙΚΗΣ ΓΥΜΝΑΣΤΙΚΗΣ Δ΄-Ε΄ ΚΑΤΗΓΟΡΙΩΝ
Θεσσαλονίκη, 24-25 Νοεμβρίου 2007 (Ε.Γ. Μίκρας)</oddHeader>
      </headerFooter>
    </customSheetView>
    <customSheetView guid="{08A8F24D-F1C9-47A0-A0D7-AA6230952053}" showPageBreaks="1" showRuler="0">
      <selection activeCell="F29" sqref="F29"/>
      <pageMargins left="0.81" right="0.75" top="1.18" bottom="1" header="0.5" footer="0.5"/>
      <printOptions gridLines="1"/>
      <pageSetup paperSize="9" orientation="landscape" horizontalDpi="300" verticalDpi="300" r:id="rId3"/>
      <headerFooter alignWithMargins="0">
        <oddHeader>&amp;CΤΕΛΙΚΗ ΦΑΣΗ ΑΚΡΟΒΑΤΙΚΗΣ ΓΥΜΝΑΣΤΙΚΗΣ Δ΄-Ε΄ ΚΑΤΗΓΟΡΙΩΝ
Θεσσαλονίκη, 24-25 Νοεμβρίου 2007 (Ε.Γ. Μίκρας)</oddHeader>
      </headerFooter>
    </customSheetView>
  </customSheetViews>
  <mergeCells count="11">
    <mergeCell ref="A12:A14"/>
    <mergeCell ref="A15:A17"/>
    <mergeCell ref="A18:A20"/>
    <mergeCell ref="A21:A23"/>
    <mergeCell ref="D2:N4"/>
    <mergeCell ref="I10:L10"/>
    <mergeCell ref="A6:C6"/>
    <mergeCell ref="A7:B7"/>
    <mergeCell ref="D10:G10"/>
    <mergeCell ref="A9:B9"/>
    <mergeCell ref="A8:B8"/>
  </mergeCells>
  <phoneticPr fontId="2" type="noConversion"/>
  <printOptions horizontalCentered="1"/>
  <pageMargins left="0.27559055118110237" right="0.19685039370078741" top="0.94488188976377963" bottom="0.31496062992125984" header="0.19685039370078741" footer="0.19685039370078741"/>
  <pageSetup paperSize="9" scale="81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9"/>
  <sheetViews>
    <sheetView showGridLines="0" topLeftCell="A10" zoomScaleNormal="100" zoomScaleSheetLayoutView="85" zoomScalePageLayoutView="89" workbookViewId="0">
      <selection activeCell="U19" sqref="U19"/>
    </sheetView>
  </sheetViews>
  <sheetFormatPr defaultColWidth="7" defaultRowHeight="16.5" customHeight="1"/>
  <cols>
    <col min="1" max="1" width="17.5703125" style="41" customWidth="1"/>
    <col min="2" max="2" width="25.28515625" style="41" customWidth="1"/>
    <col min="3" max="3" width="12.7109375" style="41" customWidth="1"/>
    <col min="4" max="4" width="5.28515625" style="42" customWidth="1"/>
    <col min="5" max="5" width="5.42578125" style="42" customWidth="1"/>
    <col min="6" max="6" width="5.140625" style="42" customWidth="1"/>
    <col min="7" max="7" width="5.28515625" style="42" customWidth="1"/>
    <col min="8" max="8" width="8.42578125" style="43" customWidth="1"/>
    <col min="9" max="9" width="5.42578125" style="42" customWidth="1"/>
    <col min="10" max="12" width="5.5703125" style="42" customWidth="1"/>
    <col min="13" max="13" width="8.5703125" style="44" customWidth="1"/>
    <col min="14" max="14" width="10.85546875" style="42" bestFit="1" customWidth="1"/>
    <col min="15" max="15" width="9.140625" style="42" bestFit="1" customWidth="1"/>
    <col min="16" max="16" width="8.85546875" style="43" customWidth="1"/>
    <col min="17" max="17" width="9.42578125" style="43" customWidth="1"/>
    <col min="18" max="18" width="0.140625" style="45" customWidth="1"/>
    <col min="19" max="19" width="9.85546875" style="42" customWidth="1"/>
    <col min="20" max="20" width="8.7109375" style="42" customWidth="1"/>
    <col min="21" max="23" width="7" style="42"/>
    <col min="24" max="24" width="17.5703125" style="41" customWidth="1"/>
    <col min="25" max="25" width="21.5703125" style="41" customWidth="1"/>
    <col min="26" max="26" width="12.7109375" style="41" customWidth="1"/>
    <col min="27" max="27" width="5.28515625" style="42" customWidth="1"/>
    <col min="28" max="28" width="5.42578125" style="42" customWidth="1"/>
    <col min="29" max="29" width="5.140625" style="42" customWidth="1"/>
    <col min="30" max="30" width="5.28515625" style="42" customWidth="1"/>
    <col min="31" max="31" width="8.42578125" style="43" customWidth="1"/>
    <col min="32" max="32" width="5.42578125" style="42" customWidth="1"/>
    <col min="33" max="35" width="5.5703125" style="42" customWidth="1"/>
    <col min="36" max="36" width="8.5703125" style="44" customWidth="1"/>
    <col min="37" max="37" width="10.85546875" style="42" bestFit="1" customWidth="1"/>
    <col min="38" max="38" width="9.140625" style="42" bestFit="1" customWidth="1"/>
    <col min="39" max="39" width="8.85546875" style="42" customWidth="1"/>
    <col min="40" max="40" width="9.42578125" style="43" customWidth="1"/>
    <col min="41" max="41" width="5.7109375" style="45" hidden="1" customWidth="1"/>
    <col min="42" max="42" width="9.85546875" style="42" customWidth="1"/>
    <col min="43" max="43" width="8.7109375" style="42" customWidth="1"/>
    <col min="44" max="75" width="7" style="42"/>
    <col min="76" max="16384" width="7" style="27"/>
  </cols>
  <sheetData>
    <row r="1" spans="1:53" s="7" customFormat="1" ht="25.5" customHeight="1">
      <c r="A1" s="103"/>
      <c r="B1" s="103"/>
      <c r="C1" s="10"/>
      <c r="D1" s="47"/>
      <c r="E1" s="47"/>
      <c r="F1" s="47"/>
      <c r="G1" s="48"/>
      <c r="H1" s="47"/>
      <c r="I1" s="48"/>
      <c r="J1" s="48"/>
      <c r="K1" s="48"/>
      <c r="L1" s="48"/>
      <c r="M1" s="49"/>
      <c r="N1" s="48"/>
      <c r="O1" s="48"/>
      <c r="P1" s="47"/>
      <c r="Q1" s="47"/>
      <c r="R1" s="51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53" s="7" customFormat="1" ht="18" customHeight="1">
      <c r="A2" s="130" t="s">
        <v>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</row>
    <row r="3" spans="1:53" s="7" customFormat="1" ht="18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</row>
    <row r="4" spans="1:53" s="7" customFormat="1" ht="18" customHeight="1">
      <c r="A4" s="103"/>
      <c r="B4" s="103"/>
      <c r="C4" s="103"/>
      <c r="D4" s="103"/>
      <c r="E4" s="28"/>
      <c r="F4" s="28"/>
      <c r="G4" s="28"/>
      <c r="H4" s="28"/>
      <c r="I4" s="28"/>
      <c r="J4" s="28"/>
      <c r="K4" s="28"/>
      <c r="L4" s="28"/>
      <c r="M4" s="28"/>
      <c r="N4" s="28"/>
      <c r="O4" s="48"/>
      <c r="P4" s="47"/>
      <c r="Q4" s="47"/>
      <c r="R4" s="51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1:53" s="7" customFormat="1" ht="18" customHeight="1">
      <c r="A5" s="103"/>
      <c r="B5" s="103"/>
      <c r="C5" s="103"/>
      <c r="D5" s="103"/>
      <c r="E5" s="28"/>
      <c r="F5" s="28"/>
      <c r="G5" s="28"/>
      <c r="H5" s="28"/>
      <c r="I5" s="28"/>
      <c r="J5" s="28"/>
      <c r="K5" s="28"/>
      <c r="L5" s="28"/>
      <c r="M5" s="28"/>
      <c r="N5" s="28"/>
      <c r="O5" s="48"/>
      <c r="P5" s="47"/>
      <c r="Q5" s="47"/>
      <c r="R5" s="51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</row>
    <row r="6" spans="1:53" s="7" customFormat="1" ht="18" customHeight="1">
      <c r="A6" s="103"/>
      <c r="B6" s="103"/>
      <c r="C6" s="103"/>
      <c r="D6" s="103"/>
      <c r="E6" s="28"/>
      <c r="F6" s="28"/>
      <c r="G6" s="28"/>
      <c r="H6" s="28"/>
      <c r="I6" s="28"/>
      <c r="J6" s="28"/>
      <c r="K6" s="28"/>
      <c r="L6" s="28"/>
      <c r="M6" s="28"/>
      <c r="N6" s="28"/>
      <c r="O6" s="48"/>
      <c r="P6" s="47"/>
      <c r="Q6" s="47"/>
      <c r="R6" s="51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1:53" s="4" customFormat="1" ht="15.75" customHeight="1">
      <c r="A7" s="133" t="s">
        <v>32</v>
      </c>
      <c r="B7" s="133"/>
      <c r="C7" s="13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2"/>
      <c r="P7" s="13"/>
      <c r="Q7" s="15"/>
      <c r="R7" s="37"/>
      <c r="S7" s="16"/>
      <c r="T7" s="17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4" customFormat="1" ht="14.25" customHeight="1">
      <c r="A8" s="134" t="s">
        <v>30</v>
      </c>
      <c r="B8" s="134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2"/>
      <c r="P8" s="13"/>
      <c r="Q8" s="15"/>
      <c r="R8" s="37"/>
      <c r="S8" s="16"/>
      <c r="T8" s="17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4" customFormat="1" ht="13.5" customHeight="1">
      <c r="A9" s="18"/>
      <c r="B9" s="18"/>
      <c r="C9" s="13"/>
      <c r="D9" s="12"/>
      <c r="E9" s="12"/>
      <c r="F9" s="12"/>
      <c r="G9" s="12"/>
      <c r="H9" s="13"/>
      <c r="I9" s="12"/>
      <c r="J9" s="12"/>
      <c r="K9" s="12"/>
      <c r="L9" s="12"/>
      <c r="M9" s="14"/>
      <c r="N9" s="12"/>
      <c r="O9" s="12"/>
      <c r="P9" s="13"/>
      <c r="Q9" s="15"/>
      <c r="R9" s="37"/>
      <c r="S9" s="16"/>
      <c r="T9" s="17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4" customFormat="1" ht="15" customHeight="1" thickBot="1">
      <c r="A10" s="135" t="s">
        <v>10</v>
      </c>
      <c r="B10" s="135"/>
      <c r="C10" s="13"/>
      <c r="D10" s="12"/>
      <c r="E10" s="12"/>
      <c r="F10" s="12"/>
      <c r="G10" s="12"/>
      <c r="H10" s="13"/>
      <c r="I10" s="12"/>
      <c r="J10" s="12"/>
      <c r="K10" s="12"/>
      <c r="L10" s="12"/>
      <c r="M10" s="14"/>
      <c r="N10" s="12"/>
      <c r="O10" s="12"/>
      <c r="P10" s="13"/>
      <c r="Q10" s="15"/>
      <c r="R10" s="37"/>
      <c r="S10" s="16"/>
      <c r="T10" s="17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15" customHeight="1" thickTop="1">
      <c r="A11" s="106"/>
      <c r="B11" s="106"/>
      <c r="C11" s="13"/>
      <c r="D11" s="12"/>
      <c r="E11" s="12"/>
      <c r="F11" s="12"/>
      <c r="G11" s="12"/>
      <c r="H11" s="13"/>
      <c r="I11" s="12"/>
      <c r="J11" s="12"/>
      <c r="K11" s="12"/>
      <c r="L11" s="12"/>
      <c r="M11" s="14"/>
      <c r="N11" s="12"/>
      <c r="O11" s="12"/>
      <c r="P11" s="13"/>
      <c r="Q11" s="15"/>
      <c r="R11" s="37"/>
      <c r="S11" s="16"/>
      <c r="T11" s="17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4" customFormat="1" ht="15" customHeight="1">
      <c r="A12" s="18"/>
      <c r="B12" s="19"/>
      <c r="C12" s="12"/>
      <c r="D12" s="132" t="s">
        <v>2</v>
      </c>
      <c r="E12" s="132"/>
      <c r="F12" s="132"/>
      <c r="G12" s="132"/>
      <c r="H12" s="13"/>
      <c r="I12" s="132" t="s">
        <v>3</v>
      </c>
      <c r="J12" s="132"/>
      <c r="K12" s="132"/>
      <c r="L12" s="132"/>
      <c r="M12" s="14"/>
      <c r="N12" s="12"/>
      <c r="O12" s="12"/>
      <c r="P12" s="13"/>
      <c r="Q12" s="15"/>
      <c r="R12" s="37"/>
      <c r="S12" s="38"/>
      <c r="T12" s="17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3" customFormat="1" ht="28.5" customHeight="1">
      <c r="A13" s="11" t="s">
        <v>0</v>
      </c>
      <c r="B13" s="69" t="s">
        <v>4</v>
      </c>
      <c r="C13" s="70" t="s">
        <v>5</v>
      </c>
      <c r="D13" s="71" t="s">
        <v>15</v>
      </c>
      <c r="E13" s="71" t="s">
        <v>16</v>
      </c>
      <c r="F13" s="71" t="s">
        <v>17</v>
      </c>
      <c r="G13" s="71" t="s">
        <v>18</v>
      </c>
      <c r="H13" s="72" t="s">
        <v>1</v>
      </c>
      <c r="I13" s="71" t="s">
        <v>15</v>
      </c>
      <c r="J13" s="71" t="s">
        <v>16</v>
      </c>
      <c r="K13" s="71" t="s">
        <v>17</v>
      </c>
      <c r="L13" s="71" t="s">
        <v>18</v>
      </c>
      <c r="M13" s="73" t="s">
        <v>1</v>
      </c>
      <c r="N13" s="71" t="s">
        <v>12</v>
      </c>
      <c r="O13" s="69" t="s">
        <v>58</v>
      </c>
      <c r="P13" s="11" t="s">
        <v>1</v>
      </c>
      <c r="Q13" s="75" t="s">
        <v>19</v>
      </c>
      <c r="R13" s="76" t="s">
        <v>22</v>
      </c>
      <c r="S13" s="77" t="s">
        <v>21</v>
      </c>
      <c r="T13" s="11" t="s">
        <v>14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s="5" customFormat="1" ht="29.25" customHeight="1">
      <c r="A14" s="127" t="s">
        <v>66</v>
      </c>
      <c r="B14" s="85" t="s">
        <v>56</v>
      </c>
      <c r="C14" s="20" t="s">
        <v>8</v>
      </c>
      <c r="D14" s="34">
        <v>6</v>
      </c>
      <c r="E14" s="34">
        <v>5.8</v>
      </c>
      <c r="F14" s="34">
        <v>5.9</v>
      </c>
      <c r="G14" s="34"/>
      <c r="H14" s="35">
        <f>AVERAGE(D14:F14)</f>
        <v>5.9000000000000012</v>
      </c>
      <c r="I14" s="34">
        <v>6.9</v>
      </c>
      <c r="J14" s="34">
        <v>6.8</v>
      </c>
      <c r="K14" s="34"/>
      <c r="L14" s="34"/>
      <c r="M14" s="35">
        <f>AVERAGE(I14:J14)</f>
        <v>6.85</v>
      </c>
      <c r="N14" s="34">
        <v>9.6</v>
      </c>
      <c r="O14" s="34">
        <v>2.2000000000000002</v>
      </c>
      <c r="P14" s="31">
        <f t="shared" ref="P14:P22" si="0">H14+M14+N14</f>
        <v>22.35</v>
      </c>
      <c r="Q14" s="31">
        <f t="shared" ref="Q14:Q22" si="1">P14-O14</f>
        <v>20.150000000000002</v>
      </c>
      <c r="R14" s="36">
        <f>RANK(Q14,$Q$14:$Q$22,0)</f>
        <v>6</v>
      </c>
      <c r="S14" s="21"/>
      <c r="T14" s="1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s="5" customFormat="1" ht="29.25" customHeight="1">
      <c r="A15" s="127"/>
      <c r="B15" s="85" t="s">
        <v>57</v>
      </c>
      <c r="C15" s="20" t="s">
        <v>6</v>
      </c>
      <c r="D15" s="34">
        <v>5.4</v>
      </c>
      <c r="E15" s="34">
        <v>5</v>
      </c>
      <c r="F15" s="34">
        <v>5.6</v>
      </c>
      <c r="G15" s="34"/>
      <c r="H15" s="35">
        <f>AVERAGE(D15:F15)</f>
        <v>5.333333333333333</v>
      </c>
      <c r="I15" s="34">
        <v>6.7</v>
      </c>
      <c r="J15" s="34">
        <v>6.6</v>
      </c>
      <c r="K15" s="34"/>
      <c r="L15" s="34"/>
      <c r="M15" s="35">
        <f>AVERAGE(I15:J15)</f>
        <v>6.65</v>
      </c>
      <c r="N15" s="34">
        <v>10</v>
      </c>
      <c r="O15" s="34"/>
      <c r="P15" s="31">
        <f t="shared" si="0"/>
        <v>21.983333333333334</v>
      </c>
      <c r="Q15" s="31">
        <f t="shared" si="1"/>
        <v>21.983333333333334</v>
      </c>
      <c r="R15" s="36"/>
      <c r="S15" s="21"/>
      <c r="T15" s="1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6" spans="1:53" s="5" customFormat="1" ht="29.25" customHeight="1">
      <c r="A16" s="127"/>
      <c r="B16" s="86"/>
      <c r="C16" s="79" t="s">
        <v>7</v>
      </c>
      <c r="D16" s="83"/>
      <c r="E16" s="83"/>
      <c r="F16" s="83"/>
      <c r="G16" s="83"/>
      <c r="H16" s="35">
        <f t="shared" ref="H16:H22" si="2">(SUM(D16:G16)-MIN(D16:G16)-MAX(D16:G16))/2</f>
        <v>0</v>
      </c>
      <c r="I16" s="83"/>
      <c r="J16" s="83"/>
      <c r="K16" s="83"/>
      <c r="L16" s="83"/>
      <c r="M16" s="35">
        <f t="shared" ref="M16:M22" si="3">(SUM(I16:L16)-MIN(I16:L16)-MAX(I16:L16))/2</f>
        <v>0</v>
      </c>
      <c r="N16" s="83"/>
      <c r="O16" s="83"/>
      <c r="P16" s="31">
        <f t="shared" si="0"/>
        <v>0</v>
      </c>
      <c r="Q16" s="31">
        <f t="shared" si="1"/>
        <v>0</v>
      </c>
      <c r="R16" s="36"/>
      <c r="S16" s="84">
        <f>SUM(Q14:Q16)</f>
        <v>42.13333333333334</v>
      </c>
      <c r="T16" s="80">
        <f>RANK(S16,$S$14:$S$22,0)</f>
        <v>3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75" s="5" customFormat="1" ht="29.25" customHeight="1">
      <c r="A17" s="136" t="s">
        <v>39</v>
      </c>
      <c r="B17" s="85" t="s">
        <v>79</v>
      </c>
      <c r="C17" s="20" t="s">
        <v>8</v>
      </c>
      <c r="D17" s="34">
        <v>8.1</v>
      </c>
      <c r="E17" s="34">
        <v>8.3000000000000007</v>
      </c>
      <c r="F17" s="34">
        <v>8.5</v>
      </c>
      <c r="G17" s="34"/>
      <c r="H17" s="35">
        <f>AVERAGE(D17:F17)</f>
        <v>8.2999999999999989</v>
      </c>
      <c r="I17" s="34">
        <v>7.9</v>
      </c>
      <c r="J17" s="34">
        <v>7.9</v>
      </c>
      <c r="K17" s="34"/>
      <c r="L17" s="34"/>
      <c r="M17" s="35">
        <f>AVERAGE(I17:J17)</f>
        <v>7.9</v>
      </c>
      <c r="N17" s="34">
        <v>10</v>
      </c>
      <c r="O17" s="34"/>
      <c r="P17" s="31">
        <f t="shared" si="0"/>
        <v>26.2</v>
      </c>
      <c r="Q17" s="31">
        <f t="shared" si="1"/>
        <v>26.2</v>
      </c>
      <c r="R17" s="36">
        <f>RANK(Q17,$Q$14:$Q$22,0)</f>
        <v>2</v>
      </c>
      <c r="S17" s="21"/>
      <c r="T17" s="1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75" s="5" customFormat="1" ht="29.25" customHeight="1">
      <c r="A18" s="137"/>
      <c r="B18" s="85" t="s">
        <v>77</v>
      </c>
      <c r="C18" s="20" t="s">
        <v>6</v>
      </c>
      <c r="D18" s="34">
        <v>7.3</v>
      </c>
      <c r="E18" s="34">
        <v>7.2</v>
      </c>
      <c r="F18" s="34">
        <v>7.4</v>
      </c>
      <c r="G18" s="34"/>
      <c r="H18" s="35">
        <f>AVERAGE(D18:F18)</f>
        <v>7.3</v>
      </c>
      <c r="I18" s="34">
        <v>7.9</v>
      </c>
      <c r="J18" s="34">
        <v>8</v>
      </c>
      <c r="K18" s="34"/>
      <c r="L18" s="34"/>
      <c r="M18" s="35">
        <f>AVERAGE(I18:J18)</f>
        <v>7.95</v>
      </c>
      <c r="N18" s="34">
        <v>10</v>
      </c>
      <c r="O18" s="34"/>
      <c r="P18" s="31">
        <f t="shared" si="0"/>
        <v>25.25</v>
      </c>
      <c r="Q18" s="31">
        <f t="shared" si="1"/>
        <v>25.25</v>
      </c>
      <c r="R18" s="36"/>
      <c r="S18" s="21"/>
      <c r="T18" s="1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75" s="5" customFormat="1" ht="29.25" customHeight="1">
      <c r="A19" s="138"/>
      <c r="B19" s="86"/>
      <c r="C19" s="79" t="s">
        <v>7</v>
      </c>
      <c r="D19" s="83"/>
      <c r="E19" s="83"/>
      <c r="F19" s="83"/>
      <c r="G19" s="83"/>
      <c r="H19" s="35">
        <f t="shared" si="2"/>
        <v>0</v>
      </c>
      <c r="I19" s="83"/>
      <c r="J19" s="83"/>
      <c r="K19" s="83"/>
      <c r="L19" s="83"/>
      <c r="M19" s="35">
        <f t="shared" si="3"/>
        <v>0</v>
      </c>
      <c r="N19" s="83"/>
      <c r="O19" s="83"/>
      <c r="P19" s="31">
        <f t="shared" si="0"/>
        <v>0</v>
      </c>
      <c r="Q19" s="31">
        <f t="shared" si="1"/>
        <v>0</v>
      </c>
      <c r="R19" s="36"/>
      <c r="S19" s="84">
        <f>SUM(Q17:Q19)</f>
        <v>51.45</v>
      </c>
      <c r="T19" s="80">
        <f>RANK(S19,$S$14:$S$22,0)</f>
        <v>2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1:75" s="5" customFormat="1" ht="29.25" customHeight="1">
      <c r="A20" s="136" t="s">
        <v>53</v>
      </c>
      <c r="B20" s="85" t="s">
        <v>23</v>
      </c>
      <c r="C20" s="20" t="s">
        <v>8</v>
      </c>
      <c r="D20" s="34">
        <v>8.4</v>
      </c>
      <c r="E20" s="34">
        <v>8.1999999999999993</v>
      </c>
      <c r="F20" s="34">
        <v>8.4</v>
      </c>
      <c r="G20" s="34"/>
      <c r="H20" s="35">
        <f>AVERAGE(D20:F20)</f>
        <v>8.3333333333333339</v>
      </c>
      <c r="I20" s="34">
        <v>8.8000000000000007</v>
      </c>
      <c r="J20" s="34">
        <v>8.6999999999999993</v>
      </c>
      <c r="K20" s="34"/>
      <c r="L20" s="34"/>
      <c r="M20" s="35">
        <f>AVERAGE(I20:J20)</f>
        <v>8.75</v>
      </c>
      <c r="N20" s="34">
        <v>10</v>
      </c>
      <c r="O20" s="34">
        <v>1.5</v>
      </c>
      <c r="P20" s="31">
        <f t="shared" si="0"/>
        <v>27.083333333333336</v>
      </c>
      <c r="Q20" s="31">
        <f t="shared" si="1"/>
        <v>25.583333333333336</v>
      </c>
      <c r="R20" s="36">
        <f>RANK(Q20,$Q$14:$Q$22,0)</f>
        <v>3</v>
      </c>
      <c r="S20" s="21"/>
      <c r="T20" s="1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75" s="5" customFormat="1" ht="29.25" customHeight="1">
      <c r="A21" s="137"/>
      <c r="B21" s="85" t="s">
        <v>78</v>
      </c>
      <c r="C21" s="20" t="s">
        <v>6</v>
      </c>
      <c r="D21" s="34">
        <v>8.3000000000000007</v>
      </c>
      <c r="E21" s="34">
        <v>8.1</v>
      </c>
      <c r="F21" s="34">
        <v>8.1</v>
      </c>
      <c r="G21" s="34"/>
      <c r="H21" s="35">
        <f>AVERAGE(D21:F21)</f>
        <v>8.1666666666666661</v>
      </c>
      <c r="I21" s="34">
        <v>8.8000000000000007</v>
      </c>
      <c r="J21" s="34">
        <v>8.8000000000000007</v>
      </c>
      <c r="K21" s="34"/>
      <c r="L21" s="34"/>
      <c r="M21" s="35">
        <f>AVERAGE(I21:J21)</f>
        <v>8.8000000000000007</v>
      </c>
      <c r="N21" s="34">
        <v>10</v>
      </c>
      <c r="O21" s="34"/>
      <c r="P21" s="31">
        <f t="shared" si="0"/>
        <v>26.966666666666669</v>
      </c>
      <c r="Q21" s="31">
        <f t="shared" si="1"/>
        <v>26.966666666666669</v>
      </c>
      <c r="R21" s="36"/>
      <c r="S21" s="21"/>
      <c r="T21" s="11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75" s="5" customFormat="1" ht="29.25" customHeight="1">
      <c r="A22" s="138"/>
      <c r="B22" s="86"/>
      <c r="C22" s="79" t="s">
        <v>7</v>
      </c>
      <c r="D22" s="83"/>
      <c r="E22" s="83"/>
      <c r="F22" s="83"/>
      <c r="G22" s="83"/>
      <c r="H22" s="35">
        <f t="shared" si="2"/>
        <v>0</v>
      </c>
      <c r="I22" s="83"/>
      <c r="J22" s="83"/>
      <c r="K22" s="83"/>
      <c r="L22" s="83"/>
      <c r="M22" s="35">
        <f t="shared" si="3"/>
        <v>0</v>
      </c>
      <c r="N22" s="83"/>
      <c r="O22" s="83"/>
      <c r="P22" s="31">
        <f t="shared" si="0"/>
        <v>0</v>
      </c>
      <c r="Q22" s="31">
        <f t="shared" si="1"/>
        <v>0</v>
      </c>
      <c r="R22" s="36"/>
      <c r="S22" s="84">
        <f>SUM(Q20:Q22)</f>
        <v>52.550000000000004</v>
      </c>
      <c r="T22" s="80">
        <f>RANK(S22,$S$14:$S$22,0)</f>
        <v>1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75" s="5" customFormat="1" ht="29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04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75" s="5" customFormat="1" ht="29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0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75" s="5" customFormat="1" ht="29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0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75" s="32" customFormat="1" ht="29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12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75" s="32" customFormat="1" ht="29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12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</row>
    <row r="28" spans="1:75" s="32" customFormat="1" ht="29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12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1:75" ht="16.5" customHeight="1">
      <c r="A29" s="42"/>
      <c r="B29" s="42"/>
      <c r="C29" s="42"/>
      <c r="D29" s="41"/>
      <c r="E29" s="41"/>
      <c r="F29" s="41"/>
      <c r="H29" s="42"/>
      <c r="K29" s="43"/>
      <c r="M29" s="42"/>
      <c r="P29" s="44"/>
      <c r="Q29" s="42"/>
      <c r="R29" s="42"/>
      <c r="T29" s="43"/>
      <c r="U29" s="45"/>
      <c r="X29" s="42"/>
      <c r="Y29" s="42"/>
      <c r="Z29" s="42"/>
      <c r="AE29" s="42"/>
      <c r="AJ29" s="42"/>
      <c r="AN29" s="42"/>
      <c r="AO29" s="42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</sheetData>
  <customSheetViews>
    <customSheetView guid="{5B8B170C-6773-4E81-A3F7-2E74A688D9E6}" showPageBreaks="1" printArea="1" showRuler="0">
      <pageMargins left="0.74803149606299213" right="0.74803149606299213" top="1.03" bottom="0.94488188976377963" header="0.51181102362204722" footer="0.51181102362204722"/>
      <pageSetup paperSize="9" orientation="landscape" horizontalDpi="300" verticalDpi="300" r:id="rId1"/>
      <headerFooter alignWithMargins="0">
        <oddHeader>&amp;CΤΕΛΙΚΗ ΦΑΣΗ ΑΚΡΟΒΑΤΙΚΗΣ ΓΥΜΝΑΣΤΙΚΗΣ Δ΄-Ε΄ ΚΑΤΗΓΟΡΙΩΝ
Θεσσαλονίκη, 15 Νοεμβρίου 2008  (Ε.Γ. Μίκρας)</oddHeader>
      </headerFooter>
    </customSheetView>
    <customSheetView guid="{FF25064C-9019-446D-A4F1-94D4B8D4BE7A}" showPageBreaks="1" hiddenColumns="1" showRuler="0" topLeftCell="A4">
      <selection activeCell="O8" sqref="O8"/>
      <pageMargins left="0.74803149606299213" right="0.74803149606299213" top="1.0236220472440944" bottom="0.94488188976377963" header="0.51181102362204722" footer="0.51181102362204722"/>
      <printOptions horizontalCentered="1"/>
      <pageSetup paperSize="9" orientation="landscape" horizontalDpi="300" verticalDpi="300" r:id="rId2"/>
      <headerFooter alignWithMargins="0">
        <oddHeader>&amp;CΤΕΛΙΚΗ ΦΑΣΗ ΑΚΡΟΒΑΤΙΚΗΣ ΓΥΜΝΑΣΤΙΚΗΣ Δ΄-Ε΄ ΚΑΤΗΓΟΡΙΩΝ
Θεσσαλονίκη, 24-25 Νοεμβρίου 2007 (Ε.Γ. Μίκρας)</oddHeader>
      </headerFooter>
    </customSheetView>
    <customSheetView guid="{08A8F24D-F1C9-47A0-A0D7-AA6230952053}" showPageBreaks="1" hiddenColumns="1" showRuler="0">
      <selection activeCell="R16" sqref="R16:R17"/>
      <pageMargins left="0.74803149606299213" right="0.74803149606299213" top="1.03" bottom="0.94488188976377963" header="0.51181102362204722" footer="0.51181102362204722"/>
      <pageSetup paperSize="9" orientation="landscape" horizontalDpi="300" verticalDpi="300" r:id="rId3"/>
      <headerFooter alignWithMargins="0">
        <oddHeader>&amp;CΤΕΛΙΚΗ ΦΑΣΗ ΑΚΡΟΒΑΤΙΚΗΣ ΓΥΜΝΑΣΤΙΚΗΣ Δ΄-Ε΄ ΚΑΤΗΓΟΡΙΩΝ
Θεσσαλονίκη, 24-25 Νοεμβρίου 2007 (Ε.Γ. Μίκρας)</oddHeader>
      </headerFooter>
    </customSheetView>
  </customSheetViews>
  <mergeCells count="9">
    <mergeCell ref="A20:A22"/>
    <mergeCell ref="A10:B10"/>
    <mergeCell ref="A8:B8"/>
    <mergeCell ref="A7:C7"/>
    <mergeCell ref="A2:T3"/>
    <mergeCell ref="I12:L12"/>
    <mergeCell ref="D12:G12"/>
    <mergeCell ref="A14:A16"/>
    <mergeCell ref="A17:A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verticalDpi="30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Normal="100" zoomScaleSheetLayoutView="100" workbookViewId="0">
      <selection activeCell="O20" sqref="O20"/>
    </sheetView>
  </sheetViews>
  <sheetFormatPr defaultRowHeight="12.75"/>
  <cols>
    <col min="1" max="1" width="15.140625" customWidth="1"/>
    <col min="2" max="2" width="24.28515625" customWidth="1"/>
    <col min="3" max="3" width="11.7109375" customWidth="1"/>
    <col min="4" max="4" width="5" customWidth="1"/>
    <col min="5" max="6" width="5.140625" customWidth="1"/>
    <col min="7" max="7" width="4.28515625" customWidth="1"/>
    <col min="8" max="8" width="8.5703125" customWidth="1"/>
    <col min="9" max="10" width="5.140625" customWidth="1"/>
    <col min="11" max="11" width="4.140625" customWidth="1"/>
    <col min="12" max="12" width="3.85546875" customWidth="1"/>
    <col min="13" max="13" width="8" customWidth="1"/>
    <col min="14" max="14" width="9.7109375" customWidth="1"/>
    <col min="15" max="15" width="7.42578125" customWidth="1"/>
    <col min="16" max="16" width="7.5703125" customWidth="1"/>
    <col min="18" max="18" width="8.85546875" customWidth="1"/>
  </cols>
  <sheetData>
    <row r="1" spans="1:19">
      <c r="A1" s="41"/>
      <c r="B1" s="41"/>
      <c r="C1" s="41"/>
      <c r="D1" s="42"/>
      <c r="E1" s="42"/>
      <c r="F1" s="42"/>
      <c r="G1" s="42"/>
      <c r="H1" s="43"/>
      <c r="I1" s="42"/>
      <c r="J1" s="42"/>
      <c r="K1" s="42"/>
      <c r="L1" s="42"/>
      <c r="M1" s="44"/>
      <c r="N1" s="42"/>
      <c r="O1" s="42"/>
      <c r="P1" s="42"/>
      <c r="Q1" s="43"/>
      <c r="R1" s="42"/>
      <c r="S1" s="42"/>
    </row>
    <row r="2" spans="1:19" ht="12.75" customHeight="1">
      <c r="A2" s="143" t="s">
        <v>70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2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2.7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1:19">
      <c r="A5" s="68"/>
      <c r="B5" s="68"/>
      <c r="C5" s="68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12"/>
      <c r="P5" s="13"/>
      <c r="Q5" s="15"/>
      <c r="R5" s="16"/>
      <c r="S5" s="17"/>
    </row>
    <row r="6" spans="1:19">
      <c r="A6" s="103"/>
      <c r="B6" s="103"/>
      <c r="C6" s="103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2"/>
      <c r="P6" s="13"/>
      <c r="Q6" s="15"/>
      <c r="R6" s="16"/>
      <c r="S6" s="17"/>
    </row>
    <row r="7" spans="1:19">
      <c r="A7" s="133" t="s">
        <v>32</v>
      </c>
      <c r="B7" s="133"/>
      <c r="C7" s="133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12"/>
      <c r="P7" s="13"/>
      <c r="Q7" s="15"/>
      <c r="R7" s="16"/>
      <c r="S7" s="17"/>
    </row>
    <row r="8" spans="1:19">
      <c r="A8" s="134" t="s">
        <v>30</v>
      </c>
      <c r="B8" s="134"/>
      <c r="C8" s="13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12"/>
      <c r="P8" s="13"/>
      <c r="Q8" s="15"/>
      <c r="R8" s="16"/>
      <c r="S8" s="17"/>
    </row>
    <row r="9" spans="1:19">
      <c r="A9" s="18"/>
      <c r="B9" s="18"/>
      <c r="C9" s="13"/>
      <c r="D9" s="12"/>
      <c r="E9" s="12"/>
      <c r="F9" s="12"/>
      <c r="G9" s="12"/>
      <c r="H9" s="13"/>
      <c r="I9" s="12"/>
      <c r="J9" s="12"/>
      <c r="K9" s="12"/>
      <c r="L9" s="12"/>
      <c r="M9" s="14"/>
      <c r="N9" s="12"/>
      <c r="O9" s="12"/>
      <c r="P9" s="13"/>
      <c r="Q9" s="15"/>
      <c r="R9" s="16"/>
      <c r="S9" s="17"/>
    </row>
    <row r="10" spans="1:19" ht="13.5" thickBot="1">
      <c r="A10" s="135" t="s">
        <v>63</v>
      </c>
      <c r="B10" s="135"/>
      <c r="C10" s="13"/>
      <c r="D10" s="12"/>
      <c r="E10" s="12"/>
      <c r="F10" s="12"/>
      <c r="G10" s="12"/>
      <c r="H10" s="13"/>
      <c r="I10" s="12"/>
      <c r="J10" s="12"/>
      <c r="K10" s="12"/>
      <c r="L10" s="12"/>
      <c r="M10" s="14"/>
      <c r="N10" s="12"/>
      <c r="O10" s="12"/>
      <c r="P10" s="13"/>
      <c r="Q10" s="15"/>
      <c r="R10" s="16"/>
      <c r="S10" s="17"/>
    </row>
    <row r="11" spans="1:19" ht="13.5" thickTop="1">
      <c r="A11" s="106"/>
      <c r="B11" s="106"/>
      <c r="C11" s="13"/>
      <c r="D11" s="12"/>
      <c r="E11" s="12"/>
      <c r="F11" s="12"/>
      <c r="G11" s="12"/>
      <c r="H11" s="13"/>
      <c r="I11" s="12"/>
      <c r="J11" s="12"/>
      <c r="K11" s="12"/>
      <c r="L11" s="12"/>
      <c r="M11" s="14"/>
      <c r="N11" s="12"/>
      <c r="O11" s="12"/>
      <c r="P11" s="13"/>
      <c r="Q11" s="15"/>
      <c r="R11" s="16"/>
      <c r="S11" s="17"/>
    </row>
    <row r="12" spans="1:19">
      <c r="A12" s="18"/>
      <c r="B12" s="19"/>
      <c r="C12" s="12"/>
      <c r="D12" s="132" t="s">
        <v>2</v>
      </c>
      <c r="E12" s="132"/>
      <c r="F12" s="132"/>
      <c r="G12" s="132"/>
      <c r="H12" s="13"/>
      <c r="I12" s="132" t="s">
        <v>3</v>
      </c>
      <c r="J12" s="132"/>
      <c r="K12" s="132"/>
      <c r="L12" s="132"/>
      <c r="M12" s="14"/>
      <c r="N12" s="12"/>
      <c r="O12" s="12"/>
      <c r="P12" s="13"/>
      <c r="Q12" s="15"/>
      <c r="R12" s="38"/>
      <c r="S12" s="17"/>
    </row>
    <row r="13" spans="1:19" ht="38.25">
      <c r="A13" s="11" t="s">
        <v>0</v>
      </c>
      <c r="B13" s="69" t="s">
        <v>4</v>
      </c>
      <c r="C13" s="70" t="s">
        <v>5</v>
      </c>
      <c r="D13" s="71" t="s">
        <v>15</v>
      </c>
      <c r="E13" s="71" t="s">
        <v>16</v>
      </c>
      <c r="F13" s="71" t="s">
        <v>17</v>
      </c>
      <c r="G13" s="71" t="s">
        <v>18</v>
      </c>
      <c r="H13" s="71" t="s">
        <v>1</v>
      </c>
      <c r="I13" s="71" t="s">
        <v>15</v>
      </c>
      <c r="J13" s="71" t="s">
        <v>16</v>
      </c>
      <c r="K13" s="71" t="s">
        <v>17</v>
      </c>
      <c r="L13" s="71" t="s">
        <v>18</v>
      </c>
      <c r="M13" s="88" t="s">
        <v>1</v>
      </c>
      <c r="N13" s="71" t="s">
        <v>12</v>
      </c>
      <c r="O13" s="69" t="s">
        <v>58</v>
      </c>
      <c r="P13" s="74" t="s">
        <v>1</v>
      </c>
      <c r="Q13" s="89" t="s">
        <v>19</v>
      </c>
      <c r="R13" s="77" t="s">
        <v>21</v>
      </c>
      <c r="S13" s="11" t="s">
        <v>14</v>
      </c>
    </row>
    <row r="14" spans="1:19">
      <c r="A14" s="144" t="s">
        <v>33</v>
      </c>
      <c r="B14" s="124" t="s">
        <v>76</v>
      </c>
      <c r="C14" s="91" t="s">
        <v>8</v>
      </c>
      <c r="D14" s="34">
        <v>7.3</v>
      </c>
      <c r="E14" s="34">
        <v>7.2</v>
      </c>
      <c r="F14" s="34">
        <v>7.3</v>
      </c>
      <c r="G14" s="34"/>
      <c r="H14" s="35">
        <f>AVERAGE(D14:F14)</f>
        <v>7.2666666666666666</v>
      </c>
      <c r="I14" s="34">
        <v>7.4</v>
      </c>
      <c r="J14" s="34">
        <v>7.4</v>
      </c>
      <c r="K14" s="34"/>
      <c r="L14" s="34"/>
      <c r="M14" s="35">
        <f>AVERAGE(I14:J14)</f>
        <v>7.4</v>
      </c>
      <c r="N14" s="34">
        <v>10</v>
      </c>
      <c r="O14" s="34"/>
      <c r="P14" s="31">
        <f>H14+M14+N14</f>
        <v>24.666666666666668</v>
      </c>
      <c r="Q14" s="31">
        <f>P14-O14</f>
        <v>24.666666666666668</v>
      </c>
      <c r="R14" s="21"/>
      <c r="S14" s="11"/>
    </row>
    <row r="15" spans="1:19">
      <c r="A15" s="145"/>
      <c r="B15" s="78" t="s">
        <v>44</v>
      </c>
      <c r="C15" s="91" t="s">
        <v>6</v>
      </c>
      <c r="D15" s="34">
        <v>7.6</v>
      </c>
      <c r="E15" s="34">
        <v>7.4</v>
      </c>
      <c r="F15" s="34">
        <v>7.5</v>
      </c>
      <c r="G15" s="34"/>
      <c r="H15" s="35">
        <f>AVERAGE(D15:F15)</f>
        <v>7.5</v>
      </c>
      <c r="I15" s="34">
        <v>7.8</v>
      </c>
      <c r="J15" s="34">
        <v>7.7</v>
      </c>
      <c r="K15" s="34"/>
      <c r="L15" s="34"/>
      <c r="M15" s="35">
        <f>AVERAGE(I15:J15)</f>
        <v>7.75</v>
      </c>
      <c r="N15" s="34">
        <v>10</v>
      </c>
      <c r="O15" s="34">
        <v>1</v>
      </c>
      <c r="P15" s="31">
        <f t="shared" ref="P15:P22" si="0">H15+M15+N15</f>
        <v>25.25</v>
      </c>
      <c r="Q15" s="31">
        <f t="shared" ref="Q15:Q22" si="1">P15-O15</f>
        <v>24.25</v>
      </c>
      <c r="R15" s="21"/>
      <c r="S15" s="11"/>
    </row>
    <row r="16" spans="1:19" ht="15.75">
      <c r="A16" s="146"/>
      <c r="B16" s="82"/>
      <c r="C16" s="92" t="s">
        <v>7</v>
      </c>
      <c r="D16" s="83"/>
      <c r="E16" s="83"/>
      <c r="F16" s="83"/>
      <c r="G16" s="83"/>
      <c r="H16" s="35">
        <f t="shared" ref="H16:H22" si="2">(SUM(D16:G16)-MIN(D16:G16)-MAX(D16:G16))/2</f>
        <v>0</v>
      </c>
      <c r="I16" s="34"/>
      <c r="J16" s="34"/>
      <c r="K16" s="34"/>
      <c r="L16" s="34"/>
      <c r="M16" s="35">
        <f t="shared" ref="M16:M22" si="3">(SUM(I16:L16)-MIN(I16:L16)-MAX(I16:L16))/2</f>
        <v>0</v>
      </c>
      <c r="N16" s="34"/>
      <c r="O16" s="34"/>
      <c r="P16" s="31">
        <f t="shared" si="0"/>
        <v>0</v>
      </c>
      <c r="Q16" s="31">
        <f t="shared" si="1"/>
        <v>0</v>
      </c>
      <c r="R16" s="90">
        <f>SUM(Q14:Q16)</f>
        <v>48.916666666666671</v>
      </c>
      <c r="S16" s="80">
        <f>RANK(R16,$R$14:$R$22,0)</f>
        <v>3</v>
      </c>
    </row>
    <row r="17" spans="1:19">
      <c r="A17" s="136" t="s">
        <v>39</v>
      </c>
      <c r="B17" s="78" t="s">
        <v>64</v>
      </c>
      <c r="C17" s="91" t="s">
        <v>8</v>
      </c>
      <c r="D17" s="34">
        <v>7.9</v>
      </c>
      <c r="E17" s="34">
        <v>7.8</v>
      </c>
      <c r="F17" s="34">
        <v>7.9</v>
      </c>
      <c r="G17" s="34"/>
      <c r="H17" s="35">
        <f>AVERAGE(D17:F17)</f>
        <v>7.8666666666666671</v>
      </c>
      <c r="I17" s="34">
        <v>7.4</v>
      </c>
      <c r="J17" s="34">
        <v>7.3</v>
      </c>
      <c r="K17" s="34"/>
      <c r="L17" s="34"/>
      <c r="M17" s="35">
        <f>AVERAGE(I17:J17)</f>
        <v>7.35</v>
      </c>
      <c r="N17" s="34">
        <v>10</v>
      </c>
      <c r="O17" s="34"/>
      <c r="P17" s="31">
        <f t="shared" si="0"/>
        <v>25.216666666666669</v>
      </c>
      <c r="Q17" s="31">
        <f t="shared" si="1"/>
        <v>25.216666666666669</v>
      </c>
      <c r="R17" s="21"/>
      <c r="S17" s="11"/>
    </row>
    <row r="18" spans="1:19">
      <c r="A18" s="137"/>
      <c r="B18" s="78" t="s">
        <v>45</v>
      </c>
      <c r="C18" s="91" t="s">
        <v>6</v>
      </c>
      <c r="D18" s="34">
        <v>7.2</v>
      </c>
      <c r="E18" s="34">
        <v>7.1</v>
      </c>
      <c r="F18" s="34">
        <v>7.1</v>
      </c>
      <c r="G18" s="34"/>
      <c r="H18" s="35">
        <f>AVERAGE(D18:F18)</f>
        <v>7.1333333333333329</v>
      </c>
      <c r="I18" s="34">
        <v>7.4</v>
      </c>
      <c r="J18" s="34">
        <v>7.4</v>
      </c>
      <c r="K18" s="34"/>
      <c r="L18" s="34"/>
      <c r="M18" s="35">
        <f>AVERAGE(I18:J18)</f>
        <v>7.4</v>
      </c>
      <c r="N18" s="34">
        <v>10</v>
      </c>
      <c r="O18" s="34">
        <v>0.3</v>
      </c>
      <c r="P18" s="31">
        <f t="shared" si="0"/>
        <v>24.533333333333331</v>
      </c>
      <c r="Q18" s="31">
        <f t="shared" si="1"/>
        <v>24.233333333333331</v>
      </c>
      <c r="R18" s="21"/>
      <c r="S18" s="11"/>
    </row>
    <row r="19" spans="1:19" ht="15.75">
      <c r="A19" s="138"/>
      <c r="B19" s="82"/>
      <c r="C19" s="92" t="s">
        <v>7</v>
      </c>
      <c r="D19" s="83"/>
      <c r="E19" s="83"/>
      <c r="F19" s="83"/>
      <c r="G19" s="83"/>
      <c r="H19" s="35">
        <f t="shared" si="2"/>
        <v>0</v>
      </c>
      <c r="I19" s="34"/>
      <c r="J19" s="34"/>
      <c r="K19" s="34"/>
      <c r="L19" s="34"/>
      <c r="M19" s="35">
        <f t="shared" si="3"/>
        <v>0</v>
      </c>
      <c r="N19" s="34"/>
      <c r="O19" s="34"/>
      <c r="P19" s="31">
        <f t="shared" si="0"/>
        <v>0</v>
      </c>
      <c r="Q19" s="31">
        <f t="shared" si="1"/>
        <v>0</v>
      </c>
      <c r="R19" s="90">
        <f>SUM(Q17:Q19)</f>
        <v>49.45</v>
      </c>
      <c r="S19" s="80">
        <f>RANK(R19,$R$14:$R$22,0)</f>
        <v>2</v>
      </c>
    </row>
    <row r="20" spans="1:19">
      <c r="A20" s="140" t="s">
        <v>42</v>
      </c>
      <c r="B20" s="78" t="s">
        <v>65</v>
      </c>
      <c r="C20" s="91" t="s">
        <v>8</v>
      </c>
      <c r="D20" s="34">
        <v>9.1</v>
      </c>
      <c r="E20" s="34">
        <v>9</v>
      </c>
      <c r="F20" s="34">
        <v>9.14</v>
      </c>
      <c r="G20" s="34"/>
      <c r="H20" s="35">
        <f>AVERAGE(D20:F20)</f>
        <v>9.08</v>
      </c>
      <c r="I20" s="34">
        <v>8.8000000000000007</v>
      </c>
      <c r="J20" s="34">
        <v>8.9</v>
      </c>
      <c r="K20" s="34"/>
      <c r="L20" s="34"/>
      <c r="M20" s="35">
        <f>AVERAGE(I20:J20)</f>
        <v>8.8500000000000014</v>
      </c>
      <c r="N20" s="34">
        <v>10</v>
      </c>
      <c r="O20" s="34"/>
      <c r="P20" s="31">
        <f t="shared" si="0"/>
        <v>27.93</v>
      </c>
      <c r="Q20" s="31">
        <f t="shared" si="1"/>
        <v>27.93</v>
      </c>
      <c r="R20" s="23"/>
      <c r="S20" s="24"/>
    </row>
    <row r="21" spans="1:19">
      <c r="A21" s="141"/>
      <c r="B21" s="140" t="s">
        <v>43</v>
      </c>
      <c r="C21" s="91" t="s">
        <v>6</v>
      </c>
      <c r="D21" s="34">
        <v>8.3000000000000007</v>
      </c>
      <c r="E21" s="34">
        <v>8.6999999999999993</v>
      </c>
      <c r="F21" s="34">
        <v>8.5</v>
      </c>
      <c r="G21" s="34"/>
      <c r="H21" s="35">
        <f>AVERAGE(D21:F21)</f>
        <v>8.5</v>
      </c>
      <c r="I21" s="34">
        <v>8.6</v>
      </c>
      <c r="J21" s="34">
        <v>8.5</v>
      </c>
      <c r="K21" s="34"/>
      <c r="L21" s="34"/>
      <c r="M21" s="35">
        <f>AVERAGE(I21:J21)</f>
        <v>8.5500000000000007</v>
      </c>
      <c r="N21" s="34">
        <v>10</v>
      </c>
      <c r="O21" s="34"/>
      <c r="P21" s="31">
        <f t="shared" si="0"/>
        <v>27.05</v>
      </c>
      <c r="Q21" s="31">
        <f t="shared" si="1"/>
        <v>27.05</v>
      </c>
      <c r="R21" s="23"/>
      <c r="S21" s="24"/>
    </row>
    <row r="22" spans="1:19" ht="15.75">
      <c r="A22" s="142"/>
      <c r="B22" s="142"/>
      <c r="C22" s="92" t="s">
        <v>7</v>
      </c>
      <c r="D22" s="83"/>
      <c r="E22" s="83"/>
      <c r="F22" s="83"/>
      <c r="G22" s="83"/>
      <c r="H22" s="35">
        <f t="shared" si="2"/>
        <v>0</v>
      </c>
      <c r="I22" s="34"/>
      <c r="J22" s="34"/>
      <c r="K22" s="34"/>
      <c r="L22" s="34"/>
      <c r="M22" s="35">
        <f t="shared" si="3"/>
        <v>0</v>
      </c>
      <c r="N22" s="34"/>
      <c r="O22" s="34"/>
      <c r="P22" s="31">
        <f t="shared" si="0"/>
        <v>0</v>
      </c>
      <c r="Q22" s="31">
        <f t="shared" si="1"/>
        <v>0</v>
      </c>
      <c r="R22" s="90">
        <f>SUM(Q20:Q22)</f>
        <v>54.980000000000004</v>
      </c>
      <c r="S22" s="80">
        <f>RANK(R22,$R$14:$R$22,0)</f>
        <v>1</v>
      </c>
    </row>
  </sheetData>
  <mergeCells count="10">
    <mergeCell ref="A2:S4"/>
    <mergeCell ref="I12:L12"/>
    <mergeCell ref="D12:G12"/>
    <mergeCell ref="A14:A16"/>
    <mergeCell ref="A17:A19"/>
    <mergeCell ref="A20:A22"/>
    <mergeCell ref="B21:B22"/>
    <mergeCell ref="A7:C7"/>
    <mergeCell ref="A8:B8"/>
    <mergeCell ref="A10:B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5"/>
  <sheetViews>
    <sheetView showGridLines="0" topLeftCell="B4" zoomScale="97" zoomScaleNormal="97" zoomScaleSheetLayoutView="85" zoomScalePageLayoutView="80" workbookViewId="0">
      <selection activeCell="V19" sqref="V19"/>
    </sheetView>
  </sheetViews>
  <sheetFormatPr defaultColWidth="7" defaultRowHeight="16.5" customHeight="1"/>
  <cols>
    <col min="1" max="1" width="18" style="41" customWidth="1"/>
    <col min="2" max="2" width="24.140625" style="41" customWidth="1"/>
    <col min="3" max="3" width="11.85546875" style="41" customWidth="1"/>
    <col min="4" max="4" width="5.85546875" style="42" customWidth="1"/>
    <col min="5" max="6" width="5.85546875" style="42" bestFit="1" customWidth="1"/>
    <col min="7" max="7" width="4.140625" style="42" customWidth="1"/>
    <col min="8" max="8" width="9" style="43" customWidth="1"/>
    <col min="9" max="10" width="5.85546875" style="42" bestFit="1" customWidth="1"/>
    <col min="11" max="11" width="4.42578125" style="42" customWidth="1"/>
    <col min="12" max="12" width="4.7109375" style="42" customWidth="1"/>
    <col min="13" max="13" width="8.5703125" style="44" customWidth="1"/>
    <col min="14" max="14" width="10.28515625" style="42" customWidth="1"/>
    <col min="15" max="15" width="8.7109375" style="42" bestFit="1" customWidth="1"/>
    <col min="16" max="16" width="8.28515625" style="42" customWidth="1"/>
    <col min="17" max="17" width="9.140625" style="43" customWidth="1"/>
    <col min="18" max="18" width="0.140625" style="45" customWidth="1"/>
    <col min="19" max="19" width="9.140625" style="42" customWidth="1"/>
    <col min="20" max="20" width="8" style="42" customWidth="1"/>
    <col min="21" max="21" width="7" style="27"/>
    <col min="22" max="22" width="18" style="41" customWidth="1"/>
    <col min="23" max="23" width="22.85546875" style="41" customWidth="1"/>
    <col min="24" max="24" width="11.5703125" style="41" customWidth="1"/>
    <col min="25" max="25" width="7.140625" style="42" customWidth="1"/>
    <col min="26" max="28" width="5.85546875" style="42" bestFit="1" customWidth="1"/>
    <col min="29" max="29" width="8.28515625" style="43" bestFit="1" customWidth="1"/>
    <col min="30" max="33" width="5.85546875" style="42" bestFit="1" customWidth="1"/>
    <col min="34" max="34" width="8" style="44" bestFit="1" customWidth="1"/>
    <col min="35" max="35" width="10.28515625" style="42" customWidth="1"/>
    <col min="36" max="36" width="8.7109375" style="42" bestFit="1" customWidth="1"/>
    <col min="37" max="37" width="8.28515625" style="42" customWidth="1"/>
    <col min="38" max="38" width="9.140625" style="43" customWidth="1"/>
    <col min="39" max="39" width="0.42578125" style="45" customWidth="1"/>
    <col min="40" max="40" width="8.7109375" style="42" customWidth="1"/>
    <col min="41" max="41" width="8" style="42" customWidth="1"/>
    <col min="42" max="16384" width="7" style="27"/>
  </cols>
  <sheetData>
    <row r="1" spans="1:41" ht="16.5" customHeight="1"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7" customFormat="1" ht="21.75" customHeight="1">
      <c r="A2" s="143" t="s">
        <v>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41" s="7" customFormat="1" ht="21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41" s="7" customFormat="1" ht="21.75" customHeight="1">
      <c r="A4" s="103"/>
      <c r="B4" s="103"/>
      <c r="C4" s="103"/>
      <c r="D4" s="103"/>
      <c r="E4" s="28"/>
      <c r="F4" s="28"/>
      <c r="G4" s="28"/>
      <c r="H4" s="28"/>
      <c r="I4" s="28"/>
      <c r="J4" s="28"/>
      <c r="K4" s="28"/>
      <c r="L4" s="28"/>
      <c r="M4" s="28"/>
      <c r="N4" s="28"/>
      <c r="O4" s="48"/>
      <c r="P4" s="48"/>
      <c r="Q4" s="47"/>
      <c r="R4" s="51"/>
      <c r="S4" s="50"/>
      <c r="T4" s="50"/>
    </row>
    <row r="5" spans="1:41" s="7" customFormat="1" ht="21.75" customHeight="1">
      <c r="A5" s="103"/>
      <c r="B5" s="103"/>
      <c r="C5" s="103"/>
      <c r="D5" s="103"/>
      <c r="E5" s="28"/>
      <c r="F5" s="28"/>
      <c r="G5" s="28"/>
      <c r="H5" s="28"/>
      <c r="I5" s="28"/>
      <c r="J5" s="28"/>
      <c r="K5" s="28"/>
      <c r="L5" s="28"/>
      <c r="M5" s="28"/>
      <c r="N5" s="28"/>
      <c r="O5" s="48"/>
      <c r="P5" s="48"/>
      <c r="Q5" s="47"/>
      <c r="R5" s="51"/>
      <c r="S5" s="50"/>
      <c r="T5" s="50"/>
    </row>
    <row r="6" spans="1:41" s="7" customFormat="1" ht="21.75" customHeight="1">
      <c r="A6" s="103"/>
      <c r="B6" s="103"/>
      <c r="C6" s="103"/>
      <c r="D6" s="103"/>
      <c r="E6" s="28"/>
      <c r="F6" s="28"/>
      <c r="G6" s="28"/>
      <c r="H6" s="28"/>
      <c r="I6" s="28"/>
      <c r="J6" s="28"/>
      <c r="K6" s="28"/>
      <c r="L6" s="28"/>
      <c r="M6" s="28"/>
      <c r="N6" s="28"/>
      <c r="O6" s="48"/>
      <c r="P6" s="48"/>
      <c r="Q6" s="47"/>
      <c r="R6" s="51"/>
      <c r="S6" s="50"/>
      <c r="T6" s="50"/>
    </row>
    <row r="7" spans="1:41" s="4" customFormat="1" ht="15.75" customHeight="1">
      <c r="A7" s="133" t="s">
        <v>32</v>
      </c>
      <c r="B7" s="133"/>
      <c r="C7" s="13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2"/>
      <c r="P7" s="13"/>
      <c r="Q7" s="15"/>
      <c r="R7" s="37"/>
      <c r="S7" s="16"/>
      <c r="T7" s="17"/>
    </row>
    <row r="8" spans="1:41" s="4" customFormat="1" ht="14.25" customHeight="1">
      <c r="A8" s="134" t="s">
        <v>30</v>
      </c>
      <c r="B8" s="134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2"/>
      <c r="P8" s="13"/>
      <c r="Q8" s="15"/>
      <c r="R8" s="37"/>
      <c r="S8" s="16"/>
      <c r="T8" s="17"/>
    </row>
    <row r="9" spans="1:41" s="4" customFormat="1" ht="13.5" customHeight="1">
      <c r="A9" s="18"/>
      <c r="B9" s="18"/>
      <c r="C9" s="13"/>
      <c r="D9" s="12"/>
      <c r="E9" s="12"/>
      <c r="F9" s="12"/>
      <c r="G9" s="12"/>
      <c r="H9" s="13"/>
      <c r="I9" s="12"/>
      <c r="J9" s="12"/>
      <c r="K9" s="12"/>
      <c r="L9" s="12"/>
      <c r="M9" s="14"/>
      <c r="N9" s="12"/>
      <c r="O9" s="12"/>
      <c r="P9" s="13"/>
      <c r="Q9" s="15"/>
      <c r="R9" s="37"/>
      <c r="S9" s="16"/>
      <c r="T9" s="17"/>
    </row>
    <row r="10" spans="1:41" s="4" customFormat="1" ht="15" customHeight="1" thickBot="1">
      <c r="A10" s="135" t="s">
        <v>11</v>
      </c>
      <c r="B10" s="135"/>
      <c r="C10" s="13"/>
      <c r="D10" s="12"/>
      <c r="E10" s="12"/>
      <c r="F10" s="12"/>
      <c r="G10" s="12"/>
      <c r="H10" s="13"/>
      <c r="I10" s="12"/>
      <c r="J10" s="12"/>
      <c r="K10" s="12"/>
      <c r="L10" s="12"/>
      <c r="M10" s="14"/>
      <c r="N10" s="12"/>
      <c r="O10" s="12"/>
      <c r="P10" s="13"/>
      <c r="Q10" s="15"/>
      <c r="R10" s="37"/>
      <c r="S10" s="16"/>
      <c r="T10" s="17"/>
    </row>
    <row r="11" spans="1:41" s="4" customFormat="1" ht="15" customHeight="1" thickTop="1">
      <c r="A11" s="106"/>
      <c r="B11" s="106"/>
      <c r="C11" s="13"/>
      <c r="D11" s="12"/>
      <c r="E11" s="12"/>
      <c r="F11" s="12"/>
      <c r="G11" s="12"/>
      <c r="H11" s="13"/>
      <c r="I11" s="12"/>
      <c r="J11" s="12"/>
      <c r="K11" s="12"/>
      <c r="L11" s="12"/>
      <c r="M11" s="14"/>
      <c r="N11" s="12"/>
      <c r="O11" s="12"/>
      <c r="P11" s="13"/>
      <c r="Q11" s="15"/>
      <c r="R11" s="37"/>
      <c r="S11" s="16"/>
      <c r="T11" s="17"/>
    </row>
    <row r="12" spans="1:41" s="4" customFormat="1" ht="21" customHeight="1">
      <c r="A12" s="18"/>
      <c r="B12" s="19"/>
      <c r="C12" s="12"/>
      <c r="D12" s="132" t="s">
        <v>2</v>
      </c>
      <c r="E12" s="132"/>
      <c r="F12" s="132"/>
      <c r="G12" s="132"/>
      <c r="H12" s="13"/>
      <c r="I12" s="132" t="s">
        <v>3</v>
      </c>
      <c r="J12" s="132"/>
      <c r="K12" s="132"/>
      <c r="L12" s="132"/>
      <c r="M12" s="14"/>
      <c r="N12" s="12"/>
      <c r="O12" s="12"/>
      <c r="P12" s="13"/>
      <c r="Q12" s="15"/>
      <c r="R12" s="37"/>
      <c r="S12" s="38"/>
      <c r="T12" s="17"/>
    </row>
    <row r="13" spans="1:41" s="10" customFormat="1" ht="27" customHeight="1">
      <c r="A13" s="11" t="s">
        <v>0</v>
      </c>
      <c r="B13" s="69" t="s">
        <v>4</v>
      </c>
      <c r="C13" s="69" t="s">
        <v>5</v>
      </c>
      <c r="D13" s="71" t="s">
        <v>15</v>
      </c>
      <c r="E13" s="71" t="s">
        <v>16</v>
      </c>
      <c r="F13" s="71" t="s">
        <v>17</v>
      </c>
      <c r="G13" s="71" t="s">
        <v>18</v>
      </c>
      <c r="H13" s="71" t="s">
        <v>1</v>
      </c>
      <c r="I13" s="71" t="s">
        <v>15</v>
      </c>
      <c r="J13" s="71" t="s">
        <v>16</v>
      </c>
      <c r="K13" s="71" t="s">
        <v>17</v>
      </c>
      <c r="L13" s="71" t="s">
        <v>18</v>
      </c>
      <c r="M13" s="73" t="s">
        <v>1</v>
      </c>
      <c r="N13" s="71" t="s">
        <v>12</v>
      </c>
      <c r="O13" s="69" t="s">
        <v>58</v>
      </c>
      <c r="P13" s="74" t="s">
        <v>1</v>
      </c>
      <c r="Q13" s="75" t="s">
        <v>19</v>
      </c>
      <c r="R13" s="76" t="s">
        <v>22</v>
      </c>
      <c r="S13" s="77" t="s">
        <v>13</v>
      </c>
      <c r="T13" s="11" t="s">
        <v>14</v>
      </c>
    </row>
    <row r="14" spans="1:41" s="22" customFormat="1" ht="25.5" customHeight="1">
      <c r="A14" s="144" t="s">
        <v>33</v>
      </c>
      <c r="B14" s="78" t="s">
        <v>24</v>
      </c>
      <c r="C14" s="93" t="s">
        <v>8</v>
      </c>
      <c r="D14" s="34">
        <v>7.7</v>
      </c>
      <c r="E14" s="34">
        <v>7.8</v>
      </c>
      <c r="F14" s="34">
        <v>7.4</v>
      </c>
      <c r="G14" s="34"/>
      <c r="H14" s="35">
        <f>AVERAGE(D14:F14)</f>
        <v>7.6333333333333329</v>
      </c>
      <c r="I14" s="34">
        <v>7.4</v>
      </c>
      <c r="J14" s="34">
        <v>7.4</v>
      </c>
      <c r="K14" s="34"/>
      <c r="L14" s="34"/>
      <c r="M14" s="35">
        <f>AVERAGE(I14:J14)</f>
        <v>7.4</v>
      </c>
      <c r="N14" s="34">
        <v>10</v>
      </c>
      <c r="O14" s="34">
        <v>1.3</v>
      </c>
      <c r="P14" s="31">
        <f>H14+M14+N14</f>
        <v>25.033333333333331</v>
      </c>
      <c r="Q14" s="31">
        <f>P14-O14</f>
        <v>23.733333333333331</v>
      </c>
      <c r="R14" s="36" t="e">
        <f>RANK(Q14,$Q$14:$Q$22,0)</f>
        <v>#DIV/0!</v>
      </c>
      <c r="S14" s="21"/>
      <c r="T14" s="11"/>
    </row>
    <row r="15" spans="1:41" s="22" customFormat="1" ht="25.5" customHeight="1">
      <c r="A15" s="145"/>
      <c r="B15" s="78" t="s">
        <v>25</v>
      </c>
      <c r="C15" s="93" t="s">
        <v>6</v>
      </c>
      <c r="D15" s="34">
        <v>6.4</v>
      </c>
      <c r="E15" s="34">
        <v>6.1</v>
      </c>
      <c r="F15" s="34">
        <v>6.3</v>
      </c>
      <c r="G15" s="34"/>
      <c r="H15" s="122">
        <f>AVERAGE(D15:F15)</f>
        <v>6.2666666666666666</v>
      </c>
      <c r="I15" s="34">
        <v>7.6</v>
      </c>
      <c r="J15" s="34">
        <v>7.6</v>
      </c>
      <c r="K15" s="34"/>
      <c r="L15" s="34"/>
      <c r="M15" s="35">
        <f>AVERAGE(I15:J15)</f>
        <v>7.6</v>
      </c>
      <c r="N15" s="34">
        <v>10</v>
      </c>
      <c r="O15" s="34"/>
      <c r="P15" s="31">
        <f t="shared" ref="P15:P22" si="0">H15+M15+N15</f>
        <v>23.866666666666667</v>
      </c>
      <c r="Q15" s="31">
        <f t="shared" ref="Q15:Q22" si="1">P15-O15</f>
        <v>23.866666666666667</v>
      </c>
      <c r="R15" s="36"/>
      <c r="S15" s="21"/>
      <c r="T15" s="11"/>
    </row>
    <row r="16" spans="1:41" s="22" customFormat="1" ht="25.5" customHeight="1">
      <c r="A16" s="146"/>
      <c r="B16" s="82" t="s">
        <v>46</v>
      </c>
      <c r="C16" s="94" t="s">
        <v>7</v>
      </c>
      <c r="D16" s="83"/>
      <c r="E16" s="83"/>
      <c r="F16" s="83"/>
      <c r="G16" s="83"/>
      <c r="H16" s="35">
        <f t="shared" ref="H16:H22" si="2">(SUM(D16:G16)-MIN(D16:G16)-MAX(D16:G16))/2</f>
        <v>0</v>
      </c>
      <c r="I16" s="34"/>
      <c r="J16" s="34"/>
      <c r="K16" s="34"/>
      <c r="L16" s="34"/>
      <c r="M16" s="35">
        <f t="shared" ref="M16:M22" si="3">(SUM(I16:L16)-MIN(I16:L16)-MAX(I16:L16))/2</f>
        <v>0</v>
      </c>
      <c r="N16" s="34"/>
      <c r="O16" s="34"/>
      <c r="P16" s="31">
        <f t="shared" si="0"/>
        <v>0</v>
      </c>
      <c r="Q16" s="31">
        <f t="shared" si="1"/>
        <v>0</v>
      </c>
      <c r="R16" s="36"/>
      <c r="S16" s="87">
        <f>SUM(Q14:Q16)</f>
        <v>47.599999999999994</v>
      </c>
      <c r="T16" s="125" t="e">
        <f>RANK(S22,$S$14:$S$25,0)</f>
        <v>#DIV/0!</v>
      </c>
    </row>
    <row r="17" spans="1:20" s="22" customFormat="1" ht="25.5" customHeight="1">
      <c r="A17" s="136" t="s">
        <v>39</v>
      </c>
      <c r="B17" s="78" t="s">
        <v>47</v>
      </c>
      <c r="C17" s="93" t="s">
        <v>8</v>
      </c>
      <c r="D17" s="34"/>
      <c r="E17" s="34"/>
      <c r="F17" s="34"/>
      <c r="G17" s="34"/>
      <c r="H17" s="35" t="e">
        <f>AVERAGE(D17:F17)</f>
        <v>#DIV/0!</v>
      </c>
      <c r="I17" s="34"/>
      <c r="J17" s="34"/>
      <c r="K17" s="34"/>
      <c r="L17" s="34"/>
      <c r="M17" s="35" t="e">
        <f>AVERAGE(I17:J17)</f>
        <v>#DIV/0!</v>
      </c>
      <c r="N17" s="34"/>
      <c r="O17" s="34"/>
      <c r="P17" s="31" t="e">
        <f t="shared" si="0"/>
        <v>#DIV/0!</v>
      </c>
      <c r="Q17" s="31" t="e">
        <f t="shared" si="1"/>
        <v>#DIV/0!</v>
      </c>
      <c r="R17" s="36" t="e">
        <f>RANK(Q17,$Q$14:$Q$22,0)</f>
        <v>#DIV/0!</v>
      </c>
      <c r="S17" s="21"/>
      <c r="T17" s="126"/>
    </row>
    <row r="18" spans="1:20" s="22" customFormat="1" ht="25.5" customHeight="1">
      <c r="A18" s="137"/>
      <c r="B18" s="78" t="s">
        <v>48</v>
      </c>
      <c r="C18" s="93" t="s">
        <v>6</v>
      </c>
      <c r="D18" s="34">
        <v>0</v>
      </c>
      <c r="E18" s="34">
        <v>0</v>
      </c>
      <c r="F18" s="34">
        <v>0</v>
      </c>
      <c r="G18" s="34"/>
      <c r="H18" s="35">
        <f>AVERAGE(D18:F18)</f>
        <v>0</v>
      </c>
      <c r="I18" s="34">
        <v>0</v>
      </c>
      <c r="J18" s="34">
        <v>0</v>
      </c>
      <c r="K18" s="34"/>
      <c r="L18" s="34"/>
      <c r="M18" s="35">
        <f>AVERAGE(I18:J18)</f>
        <v>0</v>
      </c>
      <c r="N18" s="34"/>
      <c r="O18" s="34"/>
      <c r="P18" s="31">
        <f t="shared" si="0"/>
        <v>0</v>
      </c>
      <c r="Q18" s="31">
        <f t="shared" si="1"/>
        <v>0</v>
      </c>
      <c r="R18" s="36"/>
      <c r="S18" s="21"/>
      <c r="T18" s="126"/>
    </row>
    <row r="19" spans="1:20" s="22" customFormat="1" ht="25.5" customHeight="1">
      <c r="A19" s="138"/>
      <c r="B19" s="82" t="s">
        <v>49</v>
      </c>
      <c r="C19" s="94" t="s">
        <v>7</v>
      </c>
      <c r="D19" s="83"/>
      <c r="E19" s="83"/>
      <c r="F19" s="83"/>
      <c r="G19" s="83"/>
      <c r="H19" s="35">
        <f t="shared" si="2"/>
        <v>0</v>
      </c>
      <c r="I19" s="34"/>
      <c r="J19" s="34"/>
      <c r="K19" s="34"/>
      <c r="L19" s="34"/>
      <c r="M19" s="35">
        <f t="shared" si="3"/>
        <v>0</v>
      </c>
      <c r="N19" s="34"/>
      <c r="O19" s="34"/>
      <c r="P19" s="31">
        <f t="shared" si="0"/>
        <v>0</v>
      </c>
      <c r="Q19" s="31">
        <f t="shared" si="1"/>
        <v>0</v>
      </c>
      <c r="R19" s="36"/>
      <c r="S19" s="87" t="e">
        <f>SUM(Q17:Q19)</f>
        <v>#DIV/0!</v>
      </c>
      <c r="T19" s="125" t="e">
        <f>RANK(S25,$S$14:$S$25,0)</f>
        <v>#DIV/0!</v>
      </c>
    </row>
    <row r="20" spans="1:20" s="22" customFormat="1" ht="25.5" customHeight="1">
      <c r="A20" s="140" t="s">
        <v>42</v>
      </c>
      <c r="B20" s="78" t="s">
        <v>50</v>
      </c>
      <c r="C20" s="93" t="s">
        <v>8</v>
      </c>
      <c r="D20" s="34">
        <v>9.1</v>
      </c>
      <c r="E20" s="34">
        <v>8.8000000000000007</v>
      </c>
      <c r="F20" s="34">
        <v>9</v>
      </c>
      <c r="G20" s="34"/>
      <c r="H20" s="35">
        <f>AVERAGE(D20:F20)</f>
        <v>8.9666666666666668</v>
      </c>
      <c r="I20" s="34">
        <v>8.6999999999999993</v>
      </c>
      <c r="J20" s="34">
        <v>8.8000000000000007</v>
      </c>
      <c r="K20" s="34"/>
      <c r="L20" s="34"/>
      <c r="M20" s="35">
        <f>AVERAGE(I20:J20)</f>
        <v>8.75</v>
      </c>
      <c r="N20" s="34">
        <v>10</v>
      </c>
      <c r="O20" s="34"/>
      <c r="P20" s="31">
        <f t="shared" si="0"/>
        <v>27.716666666666669</v>
      </c>
      <c r="Q20" s="31">
        <f t="shared" si="1"/>
        <v>27.716666666666669</v>
      </c>
      <c r="R20" s="36" t="e">
        <f>RANK(Q20,$Q$14:$Q$22,0)</f>
        <v>#DIV/0!</v>
      </c>
      <c r="S20" s="23"/>
      <c r="T20" s="125"/>
    </row>
    <row r="21" spans="1:20" s="10" customFormat="1" ht="25.5" customHeight="1">
      <c r="A21" s="141"/>
      <c r="B21" s="78" t="s">
        <v>51</v>
      </c>
      <c r="C21" s="93" t="s">
        <v>6</v>
      </c>
      <c r="D21" s="34">
        <v>8.6</v>
      </c>
      <c r="E21" s="34">
        <v>8.4</v>
      </c>
      <c r="F21" s="34">
        <v>8.5</v>
      </c>
      <c r="G21" s="34"/>
      <c r="H21" s="35">
        <f>AVERAGE(D21:F21)</f>
        <v>8.5</v>
      </c>
      <c r="I21" s="34">
        <v>8.6</v>
      </c>
      <c r="J21" s="34">
        <v>8.6999999999999993</v>
      </c>
      <c r="K21" s="34"/>
      <c r="L21" s="34"/>
      <c r="M21" s="35">
        <f>AVERAGE(I21:J21)</f>
        <v>8.6499999999999986</v>
      </c>
      <c r="N21" s="34">
        <v>10</v>
      </c>
      <c r="O21" s="34"/>
      <c r="P21" s="31">
        <f t="shared" si="0"/>
        <v>27.15</v>
      </c>
      <c r="Q21" s="31">
        <f t="shared" si="1"/>
        <v>27.15</v>
      </c>
      <c r="R21" s="36"/>
      <c r="S21" s="23"/>
      <c r="T21" s="125"/>
    </row>
    <row r="22" spans="1:20" s="22" customFormat="1" ht="25.5" customHeight="1">
      <c r="A22" s="142"/>
      <c r="B22" s="82" t="s">
        <v>52</v>
      </c>
      <c r="C22" s="94" t="s">
        <v>7</v>
      </c>
      <c r="D22" s="83"/>
      <c r="E22" s="83"/>
      <c r="F22" s="83"/>
      <c r="G22" s="83"/>
      <c r="H22" s="35">
        <f t="shared" si="2"/>
        <v>0</v>
      </c>
      <c r="I22" s="34"/>
      <c r="J22" s="34"/>
      <c r="K22" s="34"/>
      <c r="L22" s="34"/>
      <c r="M22" s="35">
        <f t="shared" si="3"/>
        <v>0</v>
      </c>
      <c r="N22" s="34"/>
      <c r="O22" s="34"/>
      <c r="P22" s="31">
        <f t="shared" si="0"/>
        <v>0</v>
      </c>
      <c r="Q22" s="31">
        <f t="shared" si="1"/>
        <v>0</v>
      </c>
      <c r="R22" s="36"/>
      <c r="S22" s="87">
        <f>SUM(Q20:Q22)</f>
        <v>54.866666666666667</v>
      </c>
      <c r="T22" s="125" t="e">
        <f>RANK(S25,$S$14:$S$25,0)</f>
        <v>#DIV/0!</v>
      </c>
    </row>
    <row r="23" spans="1:20" s="22" customFormat="1" ht="25.5" customHeight="1">
      <c r="A23" s="136" t="s">
        <v>53</v>
      </c>
      <c r="B23" s="78" t="s">
        <v>71</v>
      </c>
      <c r="C23" s="93" t="s">
        <v>8</v>
      </c>
      <c r="D23" s="34">
        <v>9.1</v>
      </c>
      <c r="E23" s="34">
        <v>9</v>
      </c>
      <c r="F23" s="34">
        <v>8.8000000000000007</v>
      </c>
      <c r="G23" s="34"/>
      <c r="H23" s="35">
        <f>AVERAGE(D23:F23)</f>
        <v>8.9666666666666668</v>
      </c>
      <c r="I23" s="34">
        <v>9</v>
      </c>
      <c r="J23" s="34">
        <v>8.9</v>
      </c>
      <c r="K23" s="34"/>
      <c r="L23" s="34"/>
      <c r="M23" s="35">
        <f>AVERAGE(I23:K23)</f>
        <v>8.9499999999999993</v>
      </c>
      <c r="N23" s="34">
        <v>10</v>
      </c>
      <c r="O23" s="34">
        <v>0.3</v>
      </c>
      <c r="P23" s="31">
        <f>H23+M23+N23</f>
        <v>27.916666666666664</v>
      </c>
      <c r="Q23" s="31">
        <f>P23-O23</f>
        <v>27.616666666666664</v>
      </c>
      <c r="R23" s="36" t="e">
        <f>RANK(Q23,$Q$14:$Q$22,0)</f>
        <v>#DIV/0!</v>
      </c>
      <c r="S23" s="23"/>
      <c r="T23" s="125"/>
    </row>
    <row r="24" spans="1:20" s="10" customFormat="1" ht="25.5" customHeight="1">
      <c r="A24" s="137"/>
      <c r="B24" s="78" t="s">
        <v>72</v>
      </c>
      <c r="C24" s="93" t="s">
        <v>6</v>
      </c>
      <c r="D24" s="34">
        <v>8.6</v>
      </c>
      <c r="E24" s="34">
        <v>8.6</v>
      </c>
      <c r="F24" s="34">
        <v>8.6</v>
      </c>
      <c r="G24" s="34"/>
      <c r="H24" s="35">
        <f>AVERAGE(D24:F24)</f>
        <v>8.6</v>
      </c>
      <c r="I24" s="34">
        <v>8.9</v>
      </c>
      <c r="J24" s="34">
        <v>8.9</v>
      </c>
      <c r="K24" s="34"/>
      <c r="L24" s="34"/>
      <c r="M24" s="35">
        <f>AVERAGE(I24:J24)</f>
        <v>8.9</v>
      </c>
      <c r="N24" s="34">
        <v>10</v>
      </c>
      <c r="O24" s="34"/>
      <c r="P24" s="31">
        <f>H24+M24+N24</f>
        <v>27.5</v>
      </c>
      <c r="Q24" s="31">
        <f>P24-O24</f>
        <v>27.5</v>
      </c>
      <c r="R24" s="36"/>
      <c r="S24" s="23"/>
      <c r="T24" s="125"/>
    </row>
    <row r="25" spans="1:20" s="22" customFormat="1" ht="25.5" customHeight="1">
      <c r="A25" s="138"/>
      <c r="B25" s="78" t="s">
        <v>73</v>
      </c>
      <c r="C25" s="94" t="s">
        <v>7</v>
      </c>
      <c r="D25" s="83"/>
      <c r="E25" s="83"/>
      <c r="F25" s="83"/>
      <c r="G25" s="83"/>
      <c r="H25" s="35">
        <f>(SUM(D25:G25)-MIN(D25:G25)-MAX(D25:G25))/2</f>
        <v>0</v>
      </c>
      <c r="I25" s="34"/>
      <c r="J25" s="34"/>
      <c r="K25" s="34"/>
      <c r="L25" s="34"/>
      <c r="M25" s="35">
        <f>(SUM(I25:L25)-MIN(I25:L25)-MAX(I25:L25))/2</f>
        <v>0</v>
      </c>
      <c r="N25" s="34"/>
      <c r="O25" s="34"/>
      <c r="P25" s="31">
        <f>H25+M25+N25</f>
        <v>0</v>
      </c>
      <c r="Q25" s="31">
        <f>P25-O25</f>
        <v>0</v>
      </c>
      <c r="R25" s="36"/>
      <c r="S25" s="87">
        <f>SUM(Q23:Q25)</f>
        <v>55.11666666666666</v>
      </c>
      <c r="T25" s="125" t="e">
        <f>RANK(S28,$S$14:$S$25,0)</f>
        <v>#DIV/0!</v>
      </c>
    </row>
  </sheetData>
  <customSheetViews>
    <customSheetView guid="{5B8B170C-6773-4E81-A3F7-2E74A688D9E6}" showPageBreaks="1" showRuler="0">
      <selection activeCell="R20" sqref="A1:R20"/>
      <pageMargins left="0.44" right="0.43" top="1" bottom="1" header="0.5" footer="0.5"/>
      <pageSetup paperSize="9" orientation="landscape" verticalDpi="300" r:id="rId1"/>
      <headerFooter alignWithMargins="0">
        <oddHeader>&amp;CΤΕΛΙΚΗ ΦΑΣΗ ΑΚΡΟΒΑΤΙΚΗΣ ΓΥΜΝΑΣΤΙΚΗΣ Δ΄ ΚΑΤΗΓΟΡΙΑΣ
Θεσσαλονίκη, 15 Νοεμβρίου 2008 (Ε.Γ. Μίκρας)</oddHeader>
      </headerFooter>
    </customSheetView>
    <customSheetView guid="{FF25064C-9019-446D-A4F1-94D4B8D4BE7A}" showPageBreaks="1" hiddenColumns="1" showRuler="0">
      <selection activeCell="N17" sqref="N17"/>
      <pageMargins left="0.75" right="0.75" top="1" bottom="1" header="0.5" footer="0.5"/>
      <pageSetup paperSize="9" orientation="landscape" verticalDpi="300" r:id="rId2"/>
      <headerFooter alignWithMargins="0">
        <oddHeader>&amp;CΤΕΛΙΚΗ ΦΑΣΗ ΑΚΡΟΒΑΤΙΚΗΣ ΓΥΜΝΑΣΤΙΚΗΣ Δ΄ ΚΑΤΗΓΟΡΙΑΣ
Θεσσαλονίκη, 24-25 Νοεμβρίου 2007 (Ε.Γ. Μίκρας)</oddHeader>
      </headerFooter>
    </customSheetView>
    <customSheetView guid="{08A8F24D-F1C9-47A0-A0D7-AA6230952053}" showPageBreaks="1" hiddenColumns="1" showRuler="0">
      <selection activeCell="R16" sqref="R16:R17"/>
      <pageMargins left="0.75" right="0.75" top="1" bottom="1" header="0.5" footer="0.5"/>
      <pageSetup paperSize="9" orientation="landscape" verticalDpi="300" r:id="rId3"/>
      <headerFooter alignWithMargins="0">
        <oddHeader>&amp;CΤΕΛΙΚΗ ΦΑΣΗ ΑΚΡΟΒΑΤΙΚΗΣ ΓΥΜΝΑΣΤΙΚΗΣ Δ΄ ΚΑΤΗΓΟΡΙΑΣ
Θεσσαλονίκη, 24-25 Νοεμβρίου 2007 (Ε.Γ. Μίκρας)</oddHeader>
      </headerFooter>
    </customSheetView>
  </customSheetViews>
  <mergeCells count="10">
    <mergeCell ref="A2:T3"/>
    <mergeCell ref="A23:A25"/>
    <mergeCell ref="A7:C7"/>
    <mergeCell ref="A8:B8"/>
    <mergeCell ref="A10:B10"/>
    <mergeCell ref="I12:L12"/>
    <mergeCell ref="D12:G12"/>
    <mergeCell ref="A14:A16"/>
    <mergeCell ref="A17:A19"/>
    <mergeCell ref="A20:A22"/>
  </mergeCells>
  <phoneticPr fontId="2" type="noConversion"/>
  <printOptions horizontalCentered="1"/>
  <pageMargins left="0.35433070866141736" right="0.19685039370078741" top="0.55208333333333337" bottom="0.47244094488188981" header="0.43307086614173229" footer="0.15748031496062992"/>
  <pageSetup paperSize="9" scale="80" orientation="landscape" verticalDpi="300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AR19"/>
  <sheetViews>
    <sheetView tabSelected="1" zoomScaleNormal="100" zoomScaleSheetLayoutView="100" zoomScalePageLayoutView="80" workbookViewId="0">
      <selection activeCell="N5" sqref="N5"/>
    </sheetView>
  </sheetViews>
  <sheetFormatPr defaultColWidth="7" defaultRowHeight="16.5" customHeight="1"/>
  <cols>
    <col min="1" max="1" width="15.85546875" style="41" customWidth="1"/>
    <col min="2" max="2" width="23.42578125" style="41" customWidth="1"/>
    <col min="3" max="3" width="12.28515625" style="41" customWidth="1"/>
    <col min="4" max="6" width="5.85546875" style="42" bestFit="1" customWidth="1"/>
    <col min="7" max="7" width="4.7109375" style="42" customWidth="1"/>
    <col min="8" max="8" width="7.42578125" style="43" customWidth="1"/>
    <col min="9" max="9" width="5.42578125" style="42" customWidth="1"/>
    <col min="10" max="10" width="5.85546875" style="42" bestFit="1" customWidth="1"/>
    <col min="11" max="12" width="4.5703125" style="42" customWidth="1"/>
    <col min="13" max="13" width="7.140625" style="44" customWidth="1"/>
    <col min="14" max="14" width="9.140625" style="42" customWidth="1"/>
    <col min="15" max="15" width="7.28515625" style="42" customWidth="1"/>
    <col min="16" max="16" width="8" style="42" customWidth="1"/>
    <col min="17" max="17" width="8.28515625" style="43" customWidth="1"/>
    <col min="18" max="18" width="0.140625" style="45" customWidth="1"/>
    <col min="19" max="19" width="9.42578125" style="42" customWidth="1"/>
    <col min="20" max="20" width="7.7109375" style="42" customWidth="1"/>
    <col min="21" max="21" width="7" style="42"/>
    <col min="22" max="22" width="5.5703125" style="61" customWidth="1"/>
    <col min="23" max="23" width="17.140625" style="41" customWidth="1"/>
    <col min="24" max="24" width="23.42578125" style="41" customWidth="1"/>
    <col min="25" max="25" width="11.140625" style="41" customWidth="1"/>
    <col min="26" max="29" width="5.85546875" style="42" bestFit="1" customWidth="1"/>
    <col min="30" max="30" width="7.42578125" style="43" customWidth="1"/>
    <col min="31" max="31" width="7" style="42" bestFit="1" customWidth="1"/>
    <col min="32" max="34" width="5.85546875" style="42" bestFit="1" customWidth="1"/>
    <col min="35" max="35" width="8.140625" style="44" customWidth="1"/>
    <col min="36" max="36" width="9.85546875" style="42" customWidth="1"/>
    <col min="37" max="38" width="8.42578125" style="42" customWidth="1"/>
    <col min="39" max="39" width="8.42578125" style="43" customWidth="1"/>
    <col min="40" max="40" width="0.140625" style="45" customWidth="1"/>
    <col min="41" max="41" width="8.7109375" style="42" customWidth="1"/>
    <col min="42" max="42" width="7.42578125" style="42" customWidth="1"/>
    <col min="43" max="44" width="7" style="42"/>
    <col min="45" max="16384" width="7" style="1"/>
  </cols>
  <sheetData>
    <row r="2" spans="1:44" ht="16.5" customHeight="1">
      <c r="A2" s="147" t="s">
        <v>68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44" ht="16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44" ht="16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44" ht="16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W5" s="42"/>
      <c r="X5" s="4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8" customFormat="1" ht="18" customHeight="1">
      <c r="A6" s="149"/>
      <c r="B6" s="149"/>
      <c r="C6" s="10"/>
      <c r="D6" s="103"/>
      <c r="E6" s="28"/>
      <c r="F6" s="28"/>
      <c r="G6" s="28"/>
      <c r="H6" s="28"/>
      <c r="I6" s="28"/>
      <c r="J6" s="28"/>
      <c r="K6" s="28"/>
      <c r="L6" s="28"/>
      <c r="M6" s="28"/>
      <c r="N6" s="28"/>
      <c r="O6" s="48"/>
      <c r="P6" s="48"/>
      <c r="Q6" s="47"/>
      <c r="R6" s="51"/>
      <c r="S6" s="50"/>
      <c r="T6" s="50"/>
      <c r="U6" s="50"/>
      <c r="V6" s="53"/>
      <c r="W6" s="50"/>
      <c r="X6" s="50"/>
    </row>
    <row r="7" spans="1:44" s="9" customFormat="1" ht="15.75" customHeight="1">
      <c r="A7" s="133" t="s">
        <v>32</v>
      </c>
      <c r="B7" s="133"/>
      <c r="C7" s="13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2"/>
      <c r="P7" s="13"/>
      <c r="Q7" s="15"/>
      <c r="R7" s="37"/>
      <c r="S7" s="16"/>
      <c r="T7" s="17"/>
      <c r="U7" s="12"/>
      <c r="V7" s="54"/>
      <c r="W7" s="12"/>
      <c r="X7" s="12"/>
    </row>
    <row r="8" spans="1:44" s="9" customFormat="1" ht="15" customHeight="1">
      <c r="A8" s="134" t="s">
        <v>30</v>
      </c>
      <c r="B8" s="134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2"/>
      <c r="P8" s="13"/>
      <c r="Q8" s="15"/>
      <c r="R8" s="37"/>
      <c r="S8" s="16"/>
      <c r="T8" s="17"/>
      <c r="U8" s="12"/>
      <c r="V8" s="54"/>
      <c r="W8" s="12"/>
      <c r="X8" s="12"/>
    </row>
    <row r="9" spans="1:44" s="9" customFormat="1" ht="13.5" customHeight="1">
      <c r="A9" s="18"/>
      <c r="B9" s="18"/>
      <c r="C9" s="13"/>
      <c r="D9" s="12"/>
      <c r="E9" s="12"/>
      <c r="F9" s="12"/>
      <c r="G9" s="12"/>
      <c r="H9" s="13"/>
      <c r="I9" s="12"/>
      <c r="J9" s="12"/>
      <c r="K9" s="12"/>
      <c r="L9" s="12"/>
      <c r="M9" s="14"/>
      <c r="N9" s="12"/>
      <c r="O9" s="12"/>
      <c r="P9" s="13"/>
      <c r="Q9" s="15"/>
      <c r="R9" s="37"/>
      <c r="S9" s="16"/>
      <c r="T9" s="17"/>
      <c r="U9" s="12"/>
      <c r="V9" s="54"/>
      <c r="W9" s="12"/>
      <c r="X9" s="12"/>
    </row>
    <row r="10" spans="1:44" s="9" customFormat="1" ht="15" customHeight="1" thickBot="1">
      <c r="A10" s="135" t="s">
        <v>67</v>
      </c>
      <c r="B10" s="135"/>
      <c r="C10" s="13"/>
      <c r="D10" s="12"/>
      <c r="E10" s="12"/>
      <c r="F10" s="12"/>
      <c r="G10" s="12"/>
      <c r="H10" s="13"/>
      <c r="I10" s="12"/>
      <c r="J10" s="12"/>
      <c r="K10" s="12"/>
      <c r="L10" s="12"/>
      <c r="M10" s="14"/>
      <c r="N10" s="12"/>
      <c r="O10" s="12"/>
      <c r="P10" s="13"/>
      <c r="Q10" s="15"/>
      <c r="R10" s="37"/>
      <c r="S10" s="16"/>
      <c r="T10" s="17"/>
      <c r="U10" s="12"/>
      <c r="V10" s="54"/>
      <c r="W10" s="12"/>
      <c r="X10" s="12"/>
    </row>
    <row r="11" spans="1:44" s="9" customFormat="1" ht="15" customHeight="1" thickTop="1">
      <c r="A11" s="106"/>
      <c r="B11" s="106"/>
      <c r="C11" s="13"/>
      <c r="D11" s="12"/>
      <c r="E11" s="12"/>
      <c r="F11" s="12"/>
      <c r="G11" s="12"/>
      <c r="H11" s="13"/>
      <c r="I11" s="12"/>
      <c r="J11" s="12"/>
      <c r="K11" s="12"/>
      <c r="L11" s="12"/>
      <c r="M11" s="14"/>
      <c r="N11" s="12"/>
      <c r="O11" s="12"/>
      <c r="P11" s="13"/>
      <c r="Q11" s="15"/>
      <c r="R11" s="37"/>
      <c r="S11" s="16"/>
      <c r="T11" s="17"/>
      <c r="U11" s="12"/>
      <c r="V11" s="54"/>
      <c r="W11" s="12"/>
      <c r="X11" s="12"/>
    </row>
    <row r="12" spans="1:44" s="2" customFormat="1" ht="12.75" customHeight="1">
      <c r="A12" s="18"/>
      <c r="B12" s="19"/>
      <c r="C12" s="12"/>
      <c r="D12" s="132" t="s">
        <v>2</v>
      </c>
      <c r="E12" s="132"/>
      <c r="F12" s="132"/>
      <c r="G12" s="132"/>
      <c r="H12" s="13"/>
      <c r="I12" s="132" t="s">
        <v>3</v>
      </c>
      <c r="J12" s="132"/>
      <c r="K12" s="132"/>
      <c r="L12" s="132"/>
      <c r="M12" s="14"/>
      <c r="N12" s="12"/>
      <c r="O12" s="12"/>
      <c r="P12" s="13"/>
      <c r="Q12" s="15"/>
      <c r="R12" s="37"/>
      <c r="S12" s="38"/>
      <c r="T12" s="17"/>
      <c r="U12" s="12"/>
      <c r="V12" s="54"/>
      <c r="W12" s="12"/>
      <c r="X12" s="12"/>
    </row>
    <row r="13" spans="1:44" s="25" customFormat="1" ht="30.75" customHeight="1">
      <c r="A13" s="11" t="s">
        <v>0</v>
      </c>
      <c r="B13" s="69" t="s">
        <v>4</v>
      </c>
      <c r="C13" s="95" t="s">
        <v>5</v>
      </c>
      <c r="D13" s="71" t="s">
        <v>15</v>
      </c>
      <c r="E13" s="71" t="s">
        <v>16</v>
      </c>
      <c r="F13" s="71" t="s">
        <v>17</v>
      </c>
      <c r="G13" s="71" t="s">
        <v>18</v>
      </c>
      <c r="H13" s="96" t="s">
        <v>1</v>
      </c>
      <c r="I13" s="71" t="s">
        <v>15</v>
      </c>
      <c r="J13" s="71" t="s">
        <v>16</v>
      </c>
      <c r="K13" s="71" t="s">
        <v>17</v>
      </c>
      <c r="L13" s="71" t="s">
        <v>18</v>
      </c>
      <c r="M13" s="97" t="s">
        <v>1</v>
      </c>
      <c r="N13" s="98" t="s">
        <v>12</v>
      </c>
      <c r="O13" s="99" t="s">
        <v>58</v>
      </c>
      <c r="P13" s="100" t="s">
        <v>1</v>
      </c>
      <c r="Q13" s="101" t="s">
        <v>19</v>
      </c>
      <c r="R13" s="76" t="s">
        <v>22</v>
      </c>
      <c r="S13" s="77" t="s">
        <v>20</v>
      </c>
      <c r="T13" s="11" t="s">
        <v>14</v>
      </c>
      <c r="U13" s="10"/>
      <c r="V13" s="55"/>
      <c r="W13" s="10"/>
      <c r="X13" s="10"/>
    </row>
    <row r="14" spans="1:44" s="5" customFormat="1" ht="27" customHeight="1">
      <c r="A14" s="128" t="s">
        <v>42</v>
      </c>
      <c r="B14" s="128" t="s">
        <v>54</v>
      </c>
      <c r="C14" s="20" t="s">
        <v>8</v>
      </c>
      <c r="D14" s="111">
        <v>8.6999999999999993</v>
      </c>
      <c r="E14" s="111">
        <v>8.6</v>
      </c>
      <c r="F14" s="111">
        <v>8.8000000000000007</v>
      </c>
      <c r="G14" s="111"/>
      <c r="H14" s="117">
        <f>AVERAGE(D14:F14)</f>
        <v>8.6999999999999993</v>
      </c>
      <c r="I14" s="111">
        <v>8.9</v>
      </c>
      <c r="J14" s="111">
        <v>8.8000000000000007</v>
      </c>
      <c r="K14" s="111"/>
      <c r="L14" s="111"/>
      <c r="M14" s="117">
        <f>AVERAGE(I14:J14)</f>
        <v>8.8500000000000014</v>
      </c>
      <c r="N14" s="111">
        <v>10</v>
      </c>
      <c r="O14" s="111">
        <v>0.5</v>
      </c>
      <c r="P14" s="118">
        <f>H14+M14+N14</f>
        <v>27.55</v>
      </c>
      <c r="Q14" s="118">
        <f>P14-O14</f>
        <v>27.05</v>
      </c>
      <c r="R14" s="112">
        <f>RANK(Q14,$Q$14:$Q$16,0)</f>
        <v>1</v>
      </c>
      <c r="S14" s="113"/>
      <c r="T14" s="114"/>
      <c r="U14" s="22"/>
      <c r="V14" s="55"/>
      <c r="W14" s="22"/>
      <c r="X14" s="22"/>
    </row>
    <row r="15" spans="1:44" s="5" customFormat="1" ht="27" customHeight="1">
      <c r="A15" s="128"/>
      <c r="B15" s="128"/>
      <c r="C15" s="20" t="s">
        <v>6</v>
      </c>
      <c r="D15" s="111">
        <v>8.5</v>
      </c>
      <c r="E15" s="111">
        <v>8.6999999999999993</v>
      </c>
      <c r="F15" s="111">
        <v>8.5</v>
      </c>
      <c r="G15" s="111"/>
      <c r="H15" s="123">
        <f>AVERAGE(D15:F15)</f>
        <v>8.5666666666666664</v>
      </c>
      <c r="I15" s="111">
        <v>8.9</v>
      </c>
      <c r="J15" s="111">
        <v>8.8000000000000007</v>
      </c>
      <c r="K15" s="111"/>
      <c r="L15" s="111"/>
      <c r="M15" s="117">
        <f>AVERAGE(I15:J15)</f>
        <v>8.8500000000000014</v>
      </c>
      <c r="N15" s="111">
        <v>10</v>
      </c>
      <c r="O15" s="111">
        <v>0.5</v>
      </c>
      <c r="P15" s="118">
        <f>H15+M15+N15</f>
        <v>27.416666666666668</v>
      </c>
      <c r="Q15" s="118">
        <f>P15-O15</f>
        <v>26.916666666666668</v>
      </c>
      <c r="R15" s="112"/>
      <c r="S15" s="115"/>
      <c r="T15" s="114"/>
      <c r="U15" s="22"/>
      <c r="V15" s="55"/>
      <c r="W15" s="22"/>
      <c r="X15" s="22"/>
    </row>
    <row r="16" spans="1:44" s="5" customFormat="1" ht="27" customHeight="1">
      <c r="A16" s="128"/>
      <c r="B16" s="85" t="s">
        <v>55</v>
      </c>
      <c r="C16" s="79" t="s">
        <v>7</v>
      </c>
      <c r="D16" s="111"/>
      <c r="E16" s="111"/>
      <c r="F16" s="111"/>
      <c r="G16" s="111"/>
      <c r="H16" s="117">
        <f>(SUM(D16:G16)-MIN(D16:G16)-MAX(D16:G16))/2</f>
        <v>0</v>
      </c>
      <c r="I16" s="111"/>
      <c r="J16" s="111"/>
      <c r="K16" s="111"/>
      <c r="L16" s="111"/>
      <c r="M16" s="117">
        <f>(SUM(I16:L16)-MIN(I16:L16)-MAX(I16:L16))/2</f>
        <v>0</v>
      </c>
      <c r="N16" s="111"/>
      <c r="O16" s="116"/>
      <c r="P16" s="118">
        <f>H16+M16+N16</f>
        <v>0</v>
      </c>
      <c r="Q16" s="118">
        <f>P16-O16</f>
        <v>0</v>
      </c>
      <c r="R16" s="112"/>
      <c r="S16" s="119">
        <f>SUM(Q14:Q16)</f>
        <v>53.966666666666669</v>
      </c>
      <c r="T16" s="120">
        <f>RANK(S16,$S$14:$S$16,0)</f>
        <v>1</v>
      </c>
      <c r="U16" s="22"/>
      <c r="V16" s="56"/>
      <c r="W16" s="22"/>
      <c r="X16" s="22"/>
    </row>
    <row r="17" spans="1:44" s="33" customFormat="1" ht="16.5" customHeight="1">
      <c r="A17" s="57"/>
      <c r="B17" s="57"/>
      <c r="C17" s="57"/>
      <c r="D17" s="108"/>
      <c r="E17" s="108"/>
      <c r="F17" s="108"/>
      <c r="G17" s="108"/>
      <c r="H17" s="107"/>
      <c r="I17" s="108"/>
      <c r="J17" s="108"/>
      <c r="K17" s="108"/>
      <c r="L17" s="108"/>
      <c r="M17" s="109"/>
      <c r="N17" s="108"/>
      <c r="O17" s="107"/>
      <c r="P17" s="108"/>
      <c r="Q17" s="107"/>
      <c r="R17" s="110"/>
      <c r="S17" s="108"/>
      <c r="T17" s="108"/>
      <c r="U17" s="58"/>
      <c r="V17" s="56"/>
      <c r="W17" s="57"/>
      <c r="X17" s="57"/>
      <c r="Y17" s="57"/>
      <c r="Z17" s="58"/>
      <c r="AA17" s="58"/>
      <c r="AB17" s="58"/>
      <c r="AC17" s="58"/>
      <c r="AD17" s="59"/>
      <c r="AE17" s="58"/>
      <c r="AF17" s="58"/>
      <c r="AG17" s="58"/>
      <c r="AH17" s="58"/>
      <c r="AI17" s="60"/>
      <c r="AJ17" s="58"/>
      <c r="AK17" s="59"/>
      <c r="AL17" s="58"/>
      <c r="AM17" s="59"/>
      <c r="AN17" s="45"/>
      <c r="AO17" s="58"/>
      <c r="AP17" s="58"/>
      <c r="AQ17" s="58"/>
      <c r="AR17" s="58"/>
    </row>
    <row r="18" spans="1:44" s="33" customFormat="1" ht="16.5" customHeight="1">
      <c r="A18" s="57"/>
      <c r="B18" s="57"/>
      <c r="C18" s="57"/>
      <c r="D18" s="108"/>
      <c r="E18" s="108"/>
      <c r="F18" s="108"/>
      <c r="G18" s="108"/>
      <c r="H18" s="107"/>
      <c r="I18" s="108"/>
      <c r="J18" s="108"/>
      <c r="K18" s="108"/>
      <c r="L18" s="108"/>
      <c r="M18" s="109"/>
      <c r="N18" s="108"/>
      <c r="O18" s="108"/>
      <c r="P18" s="108"/>
      <c r="Q18" s="107"/>
      <c r="R18" s="110"/>
      <c r="S18" s="108"/>
      <c r="T18" s="108"/>
      <c r="U18" s="58"/>
      <c r="V18" s="61"/>
      <c r="W18" s="57"/>
      <c r="X18" s="57"/>
      <c r="Y18" s="57"/>
      <c r="Z18" s="58"/>
      <c r="AA18" s="58"/>
      <c r="AB18" s="58"/>
      <c r="AC18" s="58"/>
      <c r="AD18" s="59"/>
      <c r="AE18" s="58"/>
      <c r="AF18" s="58"/>
      <c r="AG18" s="58"/>
      <c r="AH18" s="58"/>
      <c r="AI18" s="60"/>
      <c r="AJ18" s="58"/>
      <c r="AK18" s="58"/>
      <c r="AL18" s="58"/>
      <c r="AM18" s="59"/>
      <c r="AN18" s="45"/>
      <c r="AO18" s="58"/>
      <c r="AP18" s="58"/>
      <c r="AQ18" s="58"/>
      <c r="AR18" s="58"/>
    </row>
    <row r="19" spans="1:44" ht="16.5" customHeight="1">
      <c r="D19" s="108"/>
      <c r="E19" s="108"/>
      <c r="F19" s="108"/>
      <c r="G19" s="108"/>
      <c r="H19" s="107"/>
      <c r="I19" s="108"/>
      <c r="J19" s="108"/>
      <c r="K19" s="108"/>
      <c r="L19" s="108"/>
      <c r="M19" s="109"/>
      <c r="N19" s="108"/>
      <c r="O19" s="108"/>
      <c r="P19" s="108"/>
      <c r="Q19" s="107"/>
      <c r="R19" s="110"/>
      <c r="S19" s="108"/>
      <c r="T19" s="108"/>
    </row>
  </sheetData>
  <mergeCells count="9">
    <mergeCell ref="A14:A16"/>
    <mergeCell ref="B14:B15"/>
    <mergeCell ref="A2:T3"/>
    <mergeCell ref="D12:G12"/>
    <mergeCell ref="I12:L12"/>
    <mergeCell ref="A6:B6"/>
    <mergeCell ref="A7:C7"/>
    <mergeCell ref="A8:B8"/>
    <mergeCell ref="A10:B10"/>
  </mergeCells>
  <phoneticPr fontId="2" type="noConversion"/>
  <printOptions horizontalCentered="1"/>
  <pageMargins left="0.39370078740157483" right="0.24" top="0.72773437500000004" bottom="0.98425196850393704" header="0.41132812499999999" footer="0.51181102362204722"/>
  <pageSetup paperSize="9" scale="81" orientation="landscape" verticalDpi="300" r:id="rId1"/>
  <headerFooter alignWithMargins="0">
    <oddHeader xml:space="preserve">&amp;C&amp;"Arial Greek,Έντονη γραφή"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5</vt:i4>
      </vt:variant>
    </vt:vector>
  </HeadingPairs>
  <TitlesOfParts>
    <vt:vector size="10" baseType="lpstr">
      <vt:lpstr>Ε (3) ΚΟΡΙΤΣΙΑ</vt:lpstr>
      <vt:lpstr>Δ (2) ΚΟΡΙΤΣΙΑ</vt:lpstr>
      <vt:lpstr>Ε(2) ΚΟΡΙΤΣΙΑ</vt:lpstr>
      <vt:lpstr>Δ (3) ΚΟΡΙΤΣΙΑ</vt:lpstr>
      <vt:lpstr>Δ (2) ΑΝΔΡΩΝ</vt:lpstr>
      <vt:lpstr>'Δ (3) ΚΟΡΙΤΣΙΑ'!_GoBack</vt:lpstr>
      <vt:lpstr>'Δ (2) ΑΝΔΡΩΝ'!Print_Area</vt:lpstr>
      <vt:lpstr>'Δ (2) ΚΟΡΙΤΣΙΑ'!Print_Area</vt:lpstr>
      <vt:lpstr>'Δ (3) ΚΟΡΙΤΣΙΑ'!Print_Area</vt:lpstr>
      <vt:lpstr>'Ε (3) ΚΟΡΙΤΣΙΑ'!Print_Area</vt:lpstr>
    </vt:vector>
  </TitlesOfParts>
  <Manager>MARINOU PANAGIOTA</Manager>
  <Company>EGO-Peggy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Marinou Peggy</dc:title>
  <dc:subject>ACRO Competition</dc:subject>
  <dc:creator>Marinouu P</dc:creator>
  <cp:lastModifiedBy>Stelios Karaoglanidis</cp:lastModifiedBy>
  <cp:lastPrinted>2017-04-30T13:03:39Z</cp:lastPrinted>
  <dcterms:created xsi:type="dcterms:W3CDTF">2004-10-09T18:16:13Z</dcterms:created>
  <dcterms:modified xsi:type="dcterms:W3CDTF">2017-05-02T11:18:40Z</dcterms:modified>
</cp:coreProperties>
</file>